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CD\WHA Corporation Co.,Ltd\WHA Corporation 2024\Q3 2024\FS Draft Q3 2024\WHA Corporation PCL_Q3'Sep24 (1)\"/>
    </mc:Choice>
  </mc:AlternateContent>
  <xr:revisionPtr revIDLastSave="0" documentId="13_ncr:1_{FE0C144A-6252-4FE6-84E2-7A7B3D135D63}" xr6:coauthVersionLast="47" xr6:coauthVersionMax="47" xr10:uidLastSave="{00000000-0000-0000-0000-000000000000}"/>
  <bookViews>
    <workbookView xWindow="-113" yWindow="-113" windowWidth="24267" windowHeight="13023" tabRatio="666" xr2:uid="{B3473B2B-1487-4ED3-9336-52A776CCCC28}"/>
  </bookViews>
  <sheets>
    <sheet name="2-4" sheetId="10" r:id="rId1"/>
    <sheet name="5-6 (3M)" sheetId="9" r:id="rId2"/>
    <sheet name="7-8 (9M)" sheetId="3" r:id="rId3"/>
    <sheet name="9" sheetId="5" r:id="rId4"/>
    <sheet name="10" sheetId="6" r:id="rId5"/>
    <sheet name="11-13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3" l="1"/>
  <c r="I137" i="7" l="1"/>
  <c r="M137" i="7"/>
  <c r="I44" i="7"/>
  <c r="M44" i="7"/>
  <c r="I73" i="3"/>
  <c r="M73" i="3"/>
  <c r="I79" i="3"/>
  <c r="M79" i="3"/>
  <c r="I25" i="3"/>
  <c r="I28" i="3" s="1"/>
  <c r="M18" i="3"/>
  <c r="M25" i="3" s="1"/>
  <c r="M28" i="3" s="1"/>
  <c r="I40" i="3"/>
  <c r="M40" i="3"/>
  <c r="I71" i="9"/>
  <c r="M71" i="9"/>
  <c r="I77" i="9"/>
  <c r="M77" i="9"/>
  <c r="I17" i="9"/>
  <c r="I24" i="9" s="1"/>
  <c r="I27" i="9" s="1"/>
  <c r="M17" i="9"/>
  <c r="M24" i="9" s="1"/>
  <c r="M27" i="9" s="1"/>
  <c r="I39" i="9"/>
  <c r="M39" i="9"/>
  <c r="S21" i="6"/>
  <c r="Q21" i="6"/>
  <c r="O21" i="6"/>
  <c r="M21" i="6"/>
  <c r="K21" i="6"/>
  <c r="I21" i="6"/>
  <c r="G21" i="6"/>
  <c r="U19" i="6"/>
  <c r="U17" i="6"/>
  <c r="U16" i="6"/>
  <c r="Y36" i="5"/>
  <c r="S36" i="5"/>
  <c r="M36" i="5"/>
  <c r="K36" i="5"/>
  <c r="I36" i="5"/>
  <c r="G36" i="5"/>
  <c r="AA32" i="5"/>
  <c r="AA29" i="5"/>
  <c r="M138" i="10"/>
  <c r="M141" i="10" s="1"/>
  <c r="I138" i="10"/>
  <c r="I141" i="10" s="1"/>
  <c r="M99" i="10"/>
  <c r="I99" i="10"/>
  <c r="M84" i="10"/>
  <c r="I84" i="10"/>
  <c r="A57" i="10"/>
  <c r="A106" i="10" s="1"/>
  <c r="M47" i="10"/>
  <c r="I47" i="10"/>
  <c r="M28" i="10"/>
  <c r="I28" i="10"/>
  <c r="M49" i="10" l="1"/>
  <c r="U21" i="6"/>
  <c r="I49" i="10"/>
  <c r="M101" i="10"/>
  <c r="M143" i="10" s="1"/>
  <c r="I101" i="10"/>
  <c r="I143" i="10" s="1"/>
  <c r="AE29" i="5"/>
  <c r="A59" i="9" l="1"/>
  <c r="M49" i="9"/>
  <c r="K49" i="9"/>
  <c r="I49" i="9"/>
  <c r="M52" i="9" l="1"/>
  <c r="M54" i="9" s="1"/>
  <c r="I52" i="9"/>
  <c r="I54" i="9" s="1"/>
  <c r="M95" i="7"/>
  <c r="M51" i="7"/>
  <c r="I95" i="7"/>
  <c r="I51" i="7"/>
  <c r="M29" i="6"/>
  <c r="K29" i="6"/>
  <c r="I29" i="6"/>
  <c r="G29" i="6"/>
  <c r="AA22" i="5"/>
  <c r="M51" i="3"/>
  <c r="I51" i="3"/>
  <c r="I54" i="3" s="1"/>
  <c r="I139" i="7" l="1"/>
  <c r="I144" i="7" s="1"/>
  <c r="M139" i="7"/>
  <c r="M144" i="7" s="1"/>
  <c r="M54" i="3"/>
  <c r="M56" i="3" s="1"/>
  <c r="I56" i="3"/>
  <c r="A111" i="7" l="1"/>
  <c r="A57" i="7"/>
  <c r="A3" i="6" l="1"/>
  <c r="A61" i="3" l="1"/>
  <c r="K51" i="3"/>
  <c r="AA19" i="5" l="1"/>
  <c r="Y26" i="5" l="1"/>
  <c r="S26" i="5"/>
  <c r="M26" i="5"/>
  <c r="K26" i="5"/>
  <c r="I26" i="5"/>
  <c r="AA17" i="5" l="1"/>
  <c r="G26" i="5"/>
  <c r="AE17" i="5" l="1"/>
  <c r="Q29" i="6" l="1"/>
  <c r="U24" i="6" l="1"/>
  <c r="W26" i="5" l="1"/>
  <c r="AE22" i="5"/>
  <c r="AE19" i="5"/>
  <c r="AA20" i="5" l="1"/>
  <c r="AE20" i="5" l="1"/>
  <c r="U26" i="5" l="1"/>
  <c r="Q26" i="5" l="1"/>
  <c r="AC26" i="5" l="1"/>
  <c r="AA24" i="5" l="1"/>
  <c r="O26" i="5"/>
  <c r="AE24" i="5" l="1"/>
  <c r="AE26" i="5" s="1"/>
  <c r="AA26" i="5"/>
  <c r="AE32" i="5" l="1"/>
  <c r="S29" i="6" l="1"/>
  <c r="U25" i="6" l="1"/>
  <c r="K40" i="3" l="1"/>
  <c r="K54" i="3" s="1"/>
  <c r="K39" i="9"/>
  <c r="K52" i="9" s="1"/>
  <c r="K28" i="10" l="1"/>
  <c r="K84" i="10" l="1"/>
  <c r="K18" i="3" l="1"/>
  <c r="K25" i="3" s="1"/>
  <c r="K17" i="9"/>
  <c r="K24" i="9" s="1"/>
  <c r="K47" i="10" l="1"/>
  <c r="K49" i="10" s="1"/>
  <c r="K137" i="7" l="1"/>
  <c r="K28" i="3" l="1"/>
  <c r="K56" i="3" s="1"/>
  <c r="K27" i="9"/>
  <c r="K54" i="9" s="1"/>
  <c r="U27" i="6" l="1"/>
  <c r="U29" i="6" s="1"/>
  <c r="O29" i="6"/>
  <c r="K71" i="9"/>
  <c r="K138" i="10" l="1"/>
  <c r="K141" i="10" s="1"/>
  <c r="K73" i="3"/>
  <c r="K79" i="3" l="1"/>
  <c r="K77" i="9"/>
  <c r="K95" i="7" l="1"/>
  <c r="K44" i="7" l="1"/>
  <c r="K99" i="10" l="1"/>
  <c r="K101" i="10" s="1"/>
  <c r="K143" i="10" s="1"/>
  <c r="K51" i="7" l="1"/>
  <c r="K139" i="7" s="1"/>
  <c r="K144" i="7" s="1"/>
  <c r="G73" i="3" l="1"/>
  <c r="G71" i="9"/>
  <c r="AC36" i="5"/>
  <c r="G79" i="3" l="1"/>
  <c r="G77" i="9"/>
  <c r="W36" i="5" l="1"/>
  <c r="Q36" i="5" l="1"/>
  <c r="G51" i="3"/>
  <c r="G49" i="9"/>
  <c r="U36" i="5" l="1"/>
  <c r="AA34" i="5"/>
  <c r="AE34" i="5" s="1"/>
  <c r="G40" i="3"/>
  <c r="G54" i="3" s="1"/>
  <c r="G39" i="9"/>
  <c r="G52" i="9" s="1"/>
  <c r="AA30" i="5" l="1"/>
  <c r="O36" i="5"/>
  <c r="AE30" i="5" l="1"/>
  <c r="AE36" i="5" s="1"/>
  <c r="AA36" i="5"/>
  <c r="G99" i="10" l="1"/>
  <c r="G137" i="7" l="1"/>
  <c r="G84" i="10" l="1"/>
  <c r="G101" i="10" s="1"/>
  <c r="G28" i="10" l="1"/>
  <c r="G138" i="10" l="1"/>
  <c r="G141" i="10" s="1"/>
  <c r="G143" i="10" s="1"/>
  <c r="G18" i="3" l="1"/>
  <c r="G17" i="9"/>
  <c r="G95" i="7" l="1"/>
  <c r="G44" i="7" l="1"/>
  <c r="G51" i="7" s="1"/>
  <c r="G139" i="7" s="1"/>
  <c r="G144" i="7" s="1"/>
  <c r="G25" i="3"/>
  <c r="G28" i="3" s="1"/>
  <c r="G56" i="3" s="1"/>
  <c r="G24" i="9"/>
  <c r="G27" i="9" s="1"/>
  <c r="G54" i="9" s="1"/>
  <c r="G47" i="10" l="1"/>
  <c r="G49" i="10" s="1"/>
</calcChain>
</file>

<file path=xl/sharedStrings.xml><?xml version="1.0" encoding="utf-8"?>
<sst xmlns="http://schemas.openxmlformats.org/spreadsheetml/2006/main" count="596" uniqueCount="301">
  <si>
    <t>WHA Corporation Public Company Limited</t>
  </si>
  <si>
    <t>Statements of Financial Position</t>
  </si>
  <si>
    <t>As at 30 September 2024</t>
  </si>
  <si>
    <t>Consolidated</t>
  </si>
  <si>
    <t>Separate</t>
  </si>
  <si>
    <t>financial information</t>
  </si>
  <si>
    <t>Unaudited</t>
  </si>
  <si>
    <t>Audited</t>
  </si>
  <si>
    <t>30 September</t>
  </si>
  <si>
    <t>31 December</t>
  </si>
  <si>
    <t>2024</t>
  </si>
  <si>
    <t>2023</t>
  </si>
  <si>
    <t>Notes</t>
  </si>
  <si>
    <t>Baht</t>
  </si>
  <si>
    <t>Assets</t>
  </si>
  <si>
    <t>Current assets</t>
  </si>
  <si>
    <t>Cash and cash equivalents</t>
  </si>
  <si>
    <t>Restricted deposits</t>
  </si>
  <si>
    <t>Trade and other current receivables, net</t>
  </si>
  <si>
    <t>Short-term loans to related parties</t>
  </si>
  <si>
    <t>Derivative assets</t>
  </si>
  <si>
    <t xml:space="preserve">Financial assets measured at </t>
  </si>
  <si>
    <t>amortised cost</t>
  </si>
  <si>
    <t>Real estate development costs</t>
  </si>
  <si>
    <t>Non-current assets held-for-sale</t>
  </si>
  <si>
    <t>Other current assets</t>
  </si>
  <si>
    <t>Total current assets</t>
  </si>
  <si>
    <t>Non-current assets</t>
  </si>
  <si>
    <t>fair value through profit or loss</t>
  </si>
  <si>
    <t>Long-term loans to related parties</t>
  </si>
  <si>
    <t>Financial assets measured at fair value</t>
  </si>
  <si>
    <t>through other comprehensive income</t>
  </si>
  <si>
    <t>Investments in subsidiaries</t>
  </si>
  <si>
    <t>Interests in joint ventures, net</t>
  </si>
  <si>
    <t>Investment properties, net</t>
  </si>
  <si>
    <t>Property, plant and equipment, net</t>
  </si>
  <si>
    <t>Intangible assets</t>
  </si>
  <si>
    <t>Goodwill</t>
  </si>
  <si>
    <t>Deferred tax assets, net</t>
  </si>
  <si>
    <t>Other non-current assets</t>
  </si>
  <si>
    <t>Total non-current assets</t>
  </si>
  <si>
    <t>Total assets</t>
  </si>
  <si>
    <t>Director  _____________________________           Director  _____________________________</t>
  </si>
  <si>
    <t>The accompanying notes are an integral part of this interim financial information.</t>
  </si>
  <si>
    <t>Liabilities and equity</t>
  </si>
  <si>
    <t>Current liabilities</t>
  </si>
  <si>
    <t>Derivative liabilities</t>
  </si>
  <si>
    <t>Short-term loans from related parties</t>
  </si>
  <si>
    <t>Trade and other current payables</t>
  </si>
  <si>
    <t>Current portion of long-term loans, net</t>
  </si>
  <si>
    <t>Current portion of debentures, net</t>
  </si>
  <si>
    <t>Current portion of deferred revenue</t>
  </si>
  <si>
    <t>Corporate income tax payable</t>
  </si>
  <si>
    <t>Current portion of lease liabilities</t>
  </si>
  <si>
    <t>Liabilities directly associated with</t>
  </si>
  <si>
    <t>assets classified as held-for-sale</t>
  </si>
  <si>
    <t>Other current liabilities</t>
  </si>
  <si>
    <t>Total current liabilities</t>
  </si>
  <si>
    <t>Non-current liabilities</t>
  </si>
  <si>
    <t>Long-term loans, net</t>
  </si>
  <si>
    <t>Debentures, net</t>
  </si>
  <si>
    <t>Deferred revenue</t>
  </si>
  <si>
    <t>Lease liabilities</t>
  </si>
  <si>
    <t>Deferred tax liabilities, net</t>
  </si>
  <si>
    <t xml:space="preserve">Deposits from long-term </t>
  </si>
  <si>
    <t xml:space="preserve">   lease agreement</t>
  </si>
  <si>
    <t>Employee benefit obligations</t>
  </si>
  <si>
    <t>Contingent consideration</t>
  </si>
  <si>
    <t>Other non-current liabilities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</si>
  <si>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</si>
  <si>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</si>
  <si>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</si>
  <si>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</si>
  <si>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</si>
  <si>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</si>
  <si>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Ordinary shares, </t>
  </si>
  <si>
    <t>15,677,730,186 shares at</t>
  </si>
  <si>
    <t xml:space="preserve">par of Baht 0.10 each </t>
  </si>
  <si>
    <t>Issued and paid-up share capital</t>
  </si>
  <si>
    <t>14,946,834,679 shares at</t>
  </si>
  <si>
    <t xml:space="preserve">paid-up of Baht 0.10 each </t>
  </si>
  <si>
    <t>Share premium on ordinary shares</t>
  </si>
  <si>
    <t>Capital surplus from share swap</t>
  </si>
  <si>
    <t>Retained earnings</t>
  </si>
  <si>
    <t>Appropriated - legal reserve</t>
  </si>
  <si>
    <t>Unappropriated</t>
  </si>
  <si>
    <t>Other components of equity</t>
  </si>
  <si>
    <t xml:space="preserve">Equity attributable to the owners of </t>
  </si>
  <si>
    <t>the parent</t>
  </si>
  <si>
    <t>Non-controlling interests</t>
  </si>
  <si>
    <t>Total equity</t>
  </si>
  <si>
    <t>Total liabilities and equity</t>
  </si>
  <si>
    <t>Statements of Comprehensive Income (Unaudited)</t>
  </si>
  <si>
    <t>For the three-month period ended 30 September 2024</t>
  </si>
  <si>
    <t xml:space="preserve">Separate </t>
  </si>
  <si>
    <t xml:space="preserve"> financial information</t>
  </si>
  <si>
    <t>Revenues from leases and services</t>
  </si>
  <si>
    <t>Revenues from sales of real estate</t>
  </si>
  <si>
    <t>Revenues from sales of goods</t>
  </si>
  <si>
    <t>Costs of leases and services</t>
  </si>
  <si>
    <t>Costs of sales of real estate</t>
  </si>
  <si>
    <t>Costs of sales of goods</t>
  </si>
  <si>
    <t>Gross profit</t>
  </si>
  <si>
    <t>Other income (expenses)</t>
  </si>
  <si>
    <t>Selling expenses</t>
  </si>
  <si>
    <t>Administrative expenses</t>
  </si>
  <si>
    <t>Finance costs</t>
  </si>
  <si>
    <t>Share of profit from associates and joint ventures</t>
  </si>
  <si>
    <t>Profit (loss) before income tax</t>
  </si>
  <si>
    <t>Income tax benefits (expenses)</t>
  </si>
  <si>
    <t>Profit (loss) for the period</t>
  </si>
  <si>
    <t>Other comprehensive income (expense)</t>
  </si>
  <si>
    <t xml:space="preserve">Items that will not be reclassified </t>
  </si>
  <si>
    <t>subsequently to profit or loss</t>
  </si>
  <si>
    <t>Changes in fair value of financial</t>
  </si>
  <si>
    <t xml:space="preserve">assets measured at fair value through </t>
  </si>
  <si>
    <t>other comprehensive income</t>
  </si>
  <si>
    <t>Income tax relating to items that will not be</t>
  </si>
  <si>
    <t>reclassified subsequently to profit or loss</t>
  </si>
  <si>
    <t xml:space="preserve">Total items that will not be reclassified </t>
  </si>
  <si>
    <t>Items that will be reclassified subsequently</t>
  </si>
  <si>
    <t>to profit or loss</t>
  </si>
  <si>
    <t>Currency translation differences of financial statements</t>
  </si>
  <si>
    <t xml:space="preserve">of associates and joint ventures </t>
  </si>
  <si>
    <t>accounted for using the equity method</t>
  </si>
  <si>
    <t xml:space="preserve">Total items that will be reclassified </t>
  </si>
  <si>
    <t>for the period, net of tax</t>
  </si>
  <si>
    <t>Total comprehensive income (expense) for the period</t>
  </si>
  <si>
    <t>Profit (loss) attributable to:</t>
  </si>
  <si>
    <t>Owners of the parent</t>
  </si>
  <si>
    <t>Total comprehensive income (expense) attributable to:</t>
  </si>
  <si>
    <t>Earnings (losses) per share</t>
  </si>
  <si>
    <t>Basic earnings (losses) per share</t>
  </si>
  <si>
    <t>For the nine-month period ended 30 September 2024</t>
  </si>
  <si>
    <t>Other income</t>
  </si>
  <si>
    <t>Profit before income tax</t>
  </si>
  <si>
    <t>Profit for the period</t>
  </si>
  <si>
    <t>Currency translation differences</t>
  </si>
  <si>
    <t>of financial statements</t>
  </si>
  <si>
    <t>Total comprehensive income for the period</t>
  </si>
  <si>
    <t>Profit attributable to:</t>
  </si>
  <si>
    <t>Total comprehensive income attributable to:</t>
  </si>
  <si>
    <t>Earnings per share</t>
  </si>
  <si>
    <t>Basic earnings per share</t>
  </si>
  <si>
    <t>Statements of Changes in Equity (Unaudited)</t>
  </si>
  <si>
    <t>Consolidated financial information</t>
  </si>
  <si>
    <t>Attributable to the owners of the parent</t>
  </si>
  <si>
    <t xml:space="preserve">Measurement </t>
  </si>
  <si>
    <t>Share of other</t>
  </si>
  <si>
    <t>Change in</t>
  </si>
  <si>
    <t>Share</t>
  </si>
  <si>
    <t>Currency</t>
  </si>
  <si>
    <t>of financial assets</t>
  </si>
  <si>
    <t xml:space="preserve"> comprehensive</t>
  </si>
  <si>
    <t xml:space="preserve"> parent's</t>
  </si>
  <si>
    <t>Issued</t>
  </si>
  <si>
    <t>premium</t>
  </si>
  <si>
    <t xml:space="preserve"> Capital surplus</t>
  </si>
  <si>
    <t>translation</t>
  </si>
  <si>
    <t>Remeasurement</t>
  </si>
  <si>
    <t>at fair value through</t>
  </si>
  <si>
    <t xml:space="preserve"> income (expense) of</t>
  </si>
  <si>
    <t>ownership</t>
  </si>
  <si>
    <t>Total</t>
  </si>
  <si>
    <t>Non-</t>
  </si>
  <si>
    <t>and paid-up</t>
  </si>
  <si>
    <t xml:space="preserve"> on ordinary</t>
  </si>
  <si>
    <t>from</t>
  </si>
  <si>
    <t>Appropriated</t>
  </si>
  <si>
    <t>difference of</t>
  </si>
  <si>
    <t xml:space="preserve">of employee benefit </t>
  </si>
  <si>
    <t>other comprehensive</t>
  </si>
  <si>
    <t>associates and</t>
  </si>
  <si>
    <t>interests in</t>
  </si>
  <si>
    <t>owners of</t>
  </si>
  <si>
    <t>controlling</t>
  </si>
  <si>
    <t>share capital</t>
  </si>
  <si>
    <t>shares</t>
  </si>
  <si>
    <t>share swap</t>
  </si>
  <si>
    <t>- legal reserve</t>
  </si>
  <si>
    <t>financial statements</t>
  </si>
  <si>
    <t>obligations</t>
  </si>
  <si>
    <t>income</t>
  </si>
  <si>
    <t>joint ventures</t>
  </si>
  <si>
    <t xml:space="preserve"> subsidiaries</t>
  </si>
  <si>
    <t>interests</t>
  </si>
  <si>
    <t>Note</t>
  </si>
  <si>
    <t>Opening balance as at 1 January 2023</t>
  </si>
  <si>
    <t>Change in parent's ownership</t>
  </si>
  <si>
    <t xml:space="preserve"> </t>
  </si>
  <si>
    <t>interest in subsidiaries</t>
  </si>
  <si>
    <t>Dividend paid</t>
  </si>
  <si>
    <t>Dividend paid from subsidiaries</t>
  </si>
  <si>
    <t>to non-controlling interests</t>
  </si>
  <si>
    <t xml:space="preserve">Total comprehensive income </t>
  </si>
  <si>
    <t>(expense) for the period</t>
  </si>
  <si>
    <t>Closing balance as at 30 September 2023</t>
  </si>
  <si>
    <t>Opening balance as at 1 January 2024</t>
  </si>
  <si>
    <t>Closing balance as at 30 September 2024</t>
  </si>
  <si>
    <t>The accompanying notes are an integral part of this financial statements.</t>
  </si>
  <si>
    <t>Separate financial information</t>
  </si>
  <si>
    <t>Measurement</t>
  </si>
  <si>
    <t>Capital</t>
  </si>
  <si>
    <t xml:space="preserve"> surplus</t>
  </si>
  <si>
    <t>of employee benefit</t>
  </si>
  <si>
    <t xml:space="preserve"> obligations</t>
  </si>
  <si>
    <t>for the period</t>
  </si>
  <si>
    <t>Statements of Cash Flows (Unaudited)</t>
  </si>
  <si>
    <t>Cash flows from operating activities</t>
  </si>
  <si>
    <t>Adjustments for :</t>
  </si>
  <si>
    <t>(Reversal of) allowance for expected credit losses</t>
  </si>
  <si>
    <t>Depreciation</t>
  </si>
  <si>
    <t>11, 12</t>
  </si>
  <si>
    <t>Amortisation</t>
  </si>
  <si>
    <t xml:space="preserve">Changes in fair value of financial assets </t>
  </si>
  <si>
    <t>measured at fair value through profit or loss</t>
  </si>
  <si>
    <t>Impairment losses of investment in joint venture</t>
  </si>
  <si>
    <t>Gain from disposal of investment in a joint venture</t>
  </si>
  <si>
    <t>Gain from the disposal of equipment</t>
  </si>
  <si>
    <t>(Gain) loss from exchange rate</t>
  </si>
  <si>
    <t>Receipt of share transferred with no compensation paid</t>
  </si>
  <si>
    <t>Interest income</t>
  </si>
  <si>
    <t>Dividend income</t>
  </si>
  <si>
    <t>Changes in operating assets and liabilities :</t>
  </si>
  <si>
    <t>Trade and other current receivables</t>
  </si>
  <si>
    <t>Deposits from long-term lease agreement</t>
  </si>
  <si>
    <t>Payments of employee benefit</t>
  </si>
  <si>
    <t>Cash generated from operations</t>
  </si>
  <si>
    <t>Interest received</t>
  </si>
  <si>
    <t>Interest paid</t>
  </si>
  <si>
    <t>Dividend received</t>
  </si>
  <si>
    <t>Income tax refund received</t>
  </si>
  <si>
    <t>Income tax paid</t>
  </si>
  <si>
    <t>Net cash receipts (payments) from operating activities</t>
  </si>
  <si>
    <t>Cash flows from investing activities</t>
  </si>
  <si>
    <t xml:space="preserve">Payments for the acquisition of financial assets </t>
  </si>
  <si>
    <t>measured at amortised cost</t>
  </si>
  <si>
    <t>Proceeds from financial assets measured</t>
  </si>
  <si>
    <t>at amortised cost held to maturity</t>
  </si>
  <si>
    <t>Payments of short-term loans to related parties</t>
  </si>
  <si>
    <t>Proceeds from short-term loans to related parties</t>
  </si>
  <si>
    <t>Payments of long-term loans to related parties</t>
  </si>
  <si>
    <t>Proceeds from long-term loans to related parties</t>
  </si>
  <si>
    <t>measured at at fair value through other</t>
  </si>
  <si>
    <t>comprehensive income</t>
  </si>
  <si>
    <t>Proceeds from capital reduction of investments</t>
  </si>
  <si>
    <t>in associates</t>
  </si>
  <si>
    <t>Payments of interests in a joint venture</t>
  </si>
  <si>
    <t>Proceeds from capital reduction of interests</t>
  </si>
  <si>
    <t>in joint venture</t>
  </si>
  <si>
    <t xml:space="preserve">Proceeds from the disposal of </t>
  </si>
  <si>
    <t>interests in a joint venture</t>
  </si>
  <si>
    <t xml:space="preserve">Proceeds from the acquisition of interests  </t>
  </si>
  <si>
    <t>in joint ventures</t>
  </si>
  <si>
    <t xml:space="preserve">Payments for the acquisition of </t>
  </si>
  <si>
    <t>investment properties</t>
  </si>
  <si>
    <t xml:space="preserve">Payments of capitalised interests for </t>
  </si>
  <si>
    <t>Payments for the acquisition of property, plant</t>
  </si>
  <si>
    <t>and equipment</t>
  </si>
  <si>
    <t>Proceeds from the disposal of property, plant</t>
  </si>
  <si>
    <t>Net cash payments from investing activities</t>
  </si>
  <si>
    <t>Cash flows from financing activities</t>
  </si>
  <si>
    <t>Proceeds from short-term loans</t>
  </si>
  <si>
    <t>Repayments of short-term loans</t>
  </si>
  <si>
    <t>Payments of short-term loans fee</t>
  </si>
  <si>
    <t>Proceeds from short-term loans from related parties</t>
  </si>
  <si>
    <t>Repayments of short-term loans from related parties</t>
  </si>
  <si>
    <t>Proceeds from long-term loans</t>
  </si>
  <si>
    <t>Repayments of long-term loans</t>
  </si>
  <si>
    <t>Payments of long-term loans fee</t>
  </si>
  <si>
    <t>Proceeds from debentures</t>
  </si>
  <si>
    <t>Payments for issuance of debentures</t>
  </si>
  <si>
    <t>Repayments of debentures</t>
  </si>
  <si>
    <t>Payments of lease liabilities</t>
  </si>
  <si>
    <t>Proceeds from non-controlling interests</t>
  </si>
  <si>
    <t>Net cash receipts (payments) from financing activities</t>
  </si>
  <si>
    <t xml:space="preserve">Cash and cash equivalents at </t>
  </si>
  <si>
    <t>the beginning of the period</t>
  </si>
  <si>
    <t>Effect of exchange rate on cash and cash equivalents</t>
  </si>
  <si>
    <t>Cash and cash equivalents at the end of the period</t>
  </si>
  <si>
    <t>Non-cash transactions</t>
  </si>
  <si>
    <t>Payables for the acquisition of investment properties</t>
  </si>
  <si>
    <t xml:space="preserve">Payables for the acquisition of property, </t>
  </si>
  <si>
    <t>plant and equipment</t>
  </si>
  <si>
    <t>Addition of right-of-use assets and liabilities</t>
  </si>
  <si>
    <t>Termination of right-of-use assets and lease liabilities</t>
  </si>
  <si>
    <t>Dividend payable</t>
  </si>
  <si>
    <t>Share subscription payable</t>
  </si>
  <si>
    <t xml:space="preserve">Payables for purchases of financial assets </t>
  </si>
  <si>
    <t>measured at fair value through other comprehensive income</t>
  </si>
  <si>
    <t>Investments in associates</t>
  </si>
  <si>
    <t>Short-term loans, net</t>
  </si>
  <si>
    <t>Share of other comprehensive profit (loss)</t>
  </si>
  <si>
    <t>Net decrease in cash and cash equivalents</t>
  </si>
  <si>
    <t>Loss from the written-off of assets</t>
  </si>
  <si>
    <t>Transfer investment properties</t>
  </si>
  <si>
    <t>to non-current assets held-for-sale</t>
  </si>
  <si>
    <t>9, 17</t>
  </si>
  <si>
    <t>Additional investment in subsidiary by settlement with</t>
  </si>
  <si>
    <t xml:space="preserve"> short-term loan and accrued interest to related party</t>
  </si>
  <si>
    <t>Loss from the written-off of investment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</si>
</sst>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-;\-* #,##0.00_-;_-* &quot;-&quot;??_-;_-@_-"/>
    <numFmt numFmtId="165" formatCode="#,##0;\(#,##0\);&quot;-&quot;"/>
    <numFmt numFmtId="166" formatCode="_(* #,##0_);_(* \(#,##0\);_(* &quot;-&quot;??_);_(@_)"/>
    <numFmt numFmtId="167" formatCode="#,##0;\(#,##0\)"/>
    <numFmt numFmtId="168" formatCode="_(* #,##0_);_(* \(#,##0\);_(* &quot;-&quot;_)\ \ \ \ \ ;_(@_)"/>
    <numFmt numFmtId="169" formatCode="#,##0;\(#,##0\);\-"/>
    <numFmt numFmtId="170" formatCode="#,##0.000;\(#,##0.000\);&quot;-&quot;"/>
    <numFmt numFmtId="171" formatCode="#,##0.000"/>
    <numFmt numFmtId="172" formatCode="_-* #,##0.000000_-;\-* #,##0.000000_-;_-* &quot;-&quot;??????_-;_-@"/>
    <numFmt numFmtId="173" formatCode="#,##0;\(#,##0\);&quot;-&quot;;@"/>
    <numFmt numFmtId="174" formatCode="#,##0.0000;\(#,##0.0000\);&quot;-&quot;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rgb="FFFAFAFA"/>
      </patternFill>
    </fill>
    <fill>
      <patternFill patternType="solid">
        <fgColor rgb="FFFAFAFA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</cellStyleXfs>
  <cellXfs count="1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38" fontId="2" fillId="0" borderId="1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right" vertical="center" wrapText="1"/>
    </xf>
    <xf numFmtId="165" fontId="1" fillId="0" borderId="0" xfId="0" applyNumberFormat="1" applyFont="1" applyAlignment="1">
      <alignment horizontal="left" vertical="center" wrapText="1"/>
    </xf>
    <xf numFmtId="165" fontId="1" fillId="0" borderId="0" xfId="0" applyNumberFormat="1" applyFont="1" applyAlignment="1">
      <alignment horizontal="left" vertical="center"/>
    </xf>
    <xf numFmtId="165" fontId="2" fillId="2" borderId="0" xfId="0" applyNumberFormat="1" applyFont="1" applyFill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168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168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quotePrefix="1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38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165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9" fontId="3" fillId="2" borderId="0" xfId="0" applyNumberFormat="1" applyFont="1" applyFill="1" applyAlignment="1">
      <alignment horizontal="center" vertical="center"/>
    </xf>
    <xf numFmtId="169" fontId="3" fillId="0" borderId="0" xfId="0" applyNumberFormat="1" applyFont="1" applyAlignment="1">
      <alignment vertical="center"/>
    </xf>
    <xf numFmtId="169" fontId="3" fillId="2" borderId="1" xfId="0" applyNumberFormat="1" applyFont="1" applyFill="1" applyBorder="1" applyAlignment="1">
      <alignment horizontal="right" vertical="center"/>
    </xf>
    <xf numFmtId="169" fontId="3" fillId="2" borderId="0" xfId="0" applyNumberFormat="1" applyFont="1" applyFill="1" applyAlignment="1">
      <alignment horizontal="right" vertical="center"/>
    </xf>
    <xf numFmtId="167" fontId="6" fillId="0" borderId="0" xfId="0" applyNumberFormat="1" applyFont="1" applyAlignment="1">
      <alignment vertical="center"/>
    </xf>
    <xf numFmtId="165" fontId="3" fillId="2" borderId="2" xfId="0" applyNumberFormat="1" applyFont="1" applyFill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37" fontId="3" fillId="0" borderId="1" xfId="0" applyNumberFormat="1" applyFont="1" applyBorder="1" applyAlignment="1">
      <alignment horizontal="center" vertical="center"/>
    </xf>
    <xf numFmtId="165" fontId="3" fillId="3" borderId="0" xfId="0" applyNumberFormat="1" applyFont="1" applyFill="1" applyAlignment="1">
      <alignment horizontal="right" vertical="center"/>
    </xf>
    <xf numFmtId="168" fontId="6" fillId="0" borderId="0" xfId="0" applyNumberFormat="1" applyFont="1" applyAlignment="1">
      <alignment horizontal="center" vertical="center"/>
    </xf>
    <xf numFmtId="165" fontId="3" fillId="3" borderId="1" xfId="0" applyNumberFormat="1" applyFont="1" applyFill="1" applyBorder="1" applyAlignment="1">
      <alignment horizontal="right" vertical="center"/>
    </xf>
    <xf numFmtId="165" fontId="3" fillId="3" borderId="2" xfId="0" applyNumberFormat="1" applyFont="1" applyFill="1" applyBorder="1" applyAlignment="1">
      <alignment horizontal="right" vertical="center"/>
    </xf>
    <xf numFmtId="170" fontId="6" fillId="0" borderId="0" xfId="0" applyNumberFormat="1" applyFont="1" applyAlignment="1">
      <alignment horizontal="center" vertical="center"/>
    </xf>
    <xf numFmtId="170" fontId="6" fillId="0" borderId="0" xfId="0" applyNumberFormat="1" applyFont="1" applyAlignment="1">
      <alignment horizontal="right" vertical="center"/>
    </xf>
    <xf numFmtId="171" fontId="3" fillId="0" borderId="0" xfId="0" applyNumberFormat="1" applyFont="1" applyAlignment="1">
      <alignment horizontal="right" vertical="center"/>
    </xf>
    <xf numFmtId="170" fontId="3" fillId="0" borderId="0" xfId="0" applyNumberFormat="1" applyFont="1" applyAlignment="1">
      <alignment horizontal="right" vertical="center"/>
    </xf>
    <xf numFmtId="0" fontId="3" fillId="0" borderId="0" xfId="0" applyFont="1"/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165" fontId="6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165" fontId="3" fillId="2" borderId="0" xfId="0" applyNumberFormat="1" applyFont="1" applyFill="1" applyAlignment="1">
      <alignment vertical="center" wrapText="1"/>
    </xf>
    <xf numFmtId="165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38" fontId="3" fillId="0" borderId="0" xfId="0" applyNumberFormat="1" applyFont="1" applyAlignment="1">
      <alignment vertical="center"/>
    </xf>
    <xf numFmtId="38" fontId="3" fillId="0" borderId="0" xfId="0" applyNumberFormat="1" applyFont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38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3" fillId="2" borderId="0" xfId="0" applyNumberFormat="1" applyFont="1" applyFill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167" fontId="6" fillId="0" borderId="0" xfId="0" applyNumberFormat="1" applyFont="1" applyAlignment="1">
      <alignment horizontal="left" vertical="center"/>
    </xf>
    <xf numFmtId="166" fontId="3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vertical="center" wrapText="1"/>
    </xf>
    <xf numFmtId="0" fontId="2" fillId="0" borderId="0" xfId="0" applyFont="1"/>
    <xf numFmtId="38" fontId="6" fillId="0" borderId="0" xfId="1" applyNumberFormat="1" applyFont="1" applyAlignment="1">
      <alignment vertical="center"/>
    </xf>
    <xf numFmtId="38" fontId="3" fillId="0" borderId="0" xfId="1" applyNumberFormat="1" applyFont="1" applyAlignment="1">
      <alignment vertical="center"/>
    </xf>
    <xf numFmtId="38" fontId="3" fillId="0" borderId="0" xfId="1" applyNumberFormat="1" applyFont="1" applyAlignment="1">
      <alignment horizontal="center" vertical="center"/>
    </xf>
    <xf numFmtId="173" fontId="3" fillId="3" borderId="0" xfId="1" applyNumberFormat="1" applyFont="1" applyFill="1" applyAlignment="1">
      <alignment horizontal="right" vertical="center"/>
    </xf>
    <xf numFmtId="173" fontId="3" fillId="0" borderId="0" xfId="1" applyNumberFormat="1" applyFont="1" applyAlignment="1">
      <alignment horizontal="right" vertical="center"/>
    </xf>
    <xf numFmtId="0" fontId="3" fillId="0" borderId="0" xfId="1" applyFont="1" applyAlignment="1">
      <alignment vertical="center"/>
    </xf>
    <xf numFmtId="173" fontId="3" fillId="3" borderId="0" xfId="3" applyNumberFormat="1" applyFont="1" applyFill="1" applyAlignment="1">
      <alignment horizontal="right" vertical="center"/>
    </xf>
    <xf numFmtId="173" fontId="3" fillId="0" borderId="0" xfId="3" applyNumberFormat="1" applyFont="1" applyFill="1" applyAlignment="1">
      <alignment horizontal="right" vertical="center"/>
    </xf>
    <xf numFmtId="0" fontId="6" fillId="0" borderId="0" xfId="1" applyFont="1" applyAlignment="1">
      <alignment vertical="center"/>
    </xf>
    <xf numFmtId="38" fontId="3" fillId="0" borderId="0" xfId="4" applyNumberFormat="1" applyFont="1" applyAlignment="1">
      <alignment horizontal="center" vertical="center"/>
    </xf>
    <xf numFmtId="173" fontId="3" fillId="3" borderId="0" xfId="4" applyNumberFormat="1" applyFont="1" applyFill="1" applyAlignment="1">
      <alignment horizontal="right" vertical="center"/>
    </xf>
    <xf numFmtId="173" fontId="3" fillId="0" borderId="0" xfId="4" applyNumberFormat="1" applyFont="1" applyAlignment="1">
      <alignment horizontal="right" vertical="center"/>
    </xf>
    <xf numFmtId="173" fontId="3" fillId="3" borderId="6" xfId="4" applyNumberFormat="1" applyFont="1" applyFill="1" applyBorder="1" applyAlignment="1">
      <alignment horizontal="right" vertical="center"/>
    </xf>
    <xf numFmtId="173" fontId="3" fillId="0" borderId="6" xfId="4" applyNumberFormat="1" applyFont="1" applyBorder="1" applyAlignment="1">
      <alignment horizontal="right" vertical="center"/>
    </xf>
    <xf numFmtId="173" fontId="3" fillId="3" borderId="5" xfId="4" applyNumberFormat="1" applyFont="1" applyFill="1" applyBorder="1" applyAlignment="1">
      <alignment horizontal="right" vertical="center"/>
    </xf>
    <xf numFmtId="173" fontId="3" fillId="0" borderId="5" xfId="4" applyNumberFormat="1" applyFont="1" applyBorder="1" applyAlignment="1">
      <alignment horizontal="right" vertical="center"/>
    </xf>
    <xf numFmtId="173" fontId="3" fillId="3" borderId="6" xfId="1" applyNumberFormat="1" applyFont="1" applyFill="1" applyBorder="1" applyAlignment="1">
      <alignment horizontal="right" vertical="center"/>
    </xf>
    <xf numFmtId="173" fontId="3" fillId="0" borderId="6" xfId="1" applyNumberFormat="1" applyFont="1" applyBorder="1" applyAlignment="1">
      <alignment horizontal="right" vertical="center"/>
    </xf>
    <xf numFmtId="173" fontId="3" fillId="3" borderId="0" xfId="3" applyNumberFormat="1" applyFont="1" applyFill="1" applyBorder="1" applyAlignment="1">
      <alignment horizontal="right" vertical="center"/>
    </xf>
    <xf numFmtId="166" fontId="3" fillId="0" borderId="0" xfId="3" applyNumberFormat="1" applyFont="1" applyFill="1" applyBorder="1" applyAlignment="1">
      <alignment horizontal="right" vertical="center"/>
    </xf>
    <xf numFmtId="173" fontId="3" fillId="0" borderId="0" xfId="3" applyNumberFormat="1" applyFont="1" applyFill="1" applyBorder="1" applyAlignment="1">
      <alignment horizontal="right" vertical="center"/>
    </xf>
    <xf numFmtId="173" fontId="3" fillId="3" borderId="0" xfId="4" applyNumberFormat="1" applyFont="1" applyFill="1" applyAlignment="1">
      <alignment vertical="center"/>
    </xf>
    <xf numFmtId="173" fontId="3" fillId="0" borderId="0" xfId="4" applyNumberFormat="1" applyFont="1" applyAlignment="1">
      <alignment vertical="center"/>
    </xf>
    <xf numFmtId="173" fontId="3" fillId="3" borderId="5" xfId="4" applyNumberFormat="1" applyFont="1" applyFill="1" applyBorder="1" applyAlignment="1">
      <alignment vertical="center"/>
    </xf>
    <xf numFmtId="173" fontId="3" fillId="0" borderId="5" xfId="4" applyNumberFormat="1" applyFont="1" applyBorder="1" applyAlignment="1">
      <alignment vertical="center"/>
    </xf>
    <xf numFmtId="173" fontId="3" fillId="3" borderId="7" xfId="1" applyNumberFormat="1" applyFont="1" applyFill="1" applyBorder="1" applyAlignment="1">
      <alignment horizontal="right" vertical="center"/>
    </xf>
    <xf numFmtId="173" fontId="3" fillId="0" borderId="7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 wrapText="1"/>
    </xf>
    <xf numFmtId="173" fontId="6" fillId="3" borderId="0" xfId="1" applyNumberFormat="1" applyFont="1" applyFill="1" applyAlignment="1">
      <alignment horizontal="right" vertical="center" wrapText="1"/>
    </xf>
    <xf numFmtId="173" fontId="6" fillId="0" borderId="0" xfId="1" applyNumberFormat="1" applyFont="1" applyAlignment="1">
      <alignment horizontal="right" vertical="center" wrapText="1"/>
    </xf>
    <xf numFmtId="0" fontId="3" fillId="0" borderId="0" xfId="4" applyFont="1" applyAlignment="1">
      <alignment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4" applyFont="1" applyAlignment="1">
      <alignment vertical="center"/>
    </xf>
    <xf numFmtId="173" fontId="3" fillId="3" borderId="7" xfId="4" applyNumberFormat="1" applyFont="1" applyFill="1" applyBorder="1" applyAlignment="1">
      <alignment horizontal="right" vertical="center"/>
    </xf>
    <xf numFmtId="173" fontId="3" fillId="0" borderId="7" xfId="4" applyNumberFormat="1" applyFont="1" applyBorder="1" applyAlignment="1">
      <alignment horizontal="right" vertical="center"/>
    </xf>
    <xf numFmtId="166" fontId="3" fillId="3" borderId="0" xfId="3" applyNumberFormat="1" applyFont="1" applyFill="1" applyAlignment="1">
      <alignment horizontal="right" vertical="center"/>
    </xf>
    <xf numFmtId="166" fontId="3" fillId="0" borderId="0" xfId="3" applyNumberFormat="1" applyFont="1" applyFill="1" applyAlignment="1">
      <alignment horizontal="right" vertical="center"/>
    </xf>
    <xf numFmtId="38" fontId="3" fillId="0" borderId="0" xfId="4" applyNumberFormat="1" applyFont="1" applyAlignment="1">
      <alignment vertical="center"/>
    </xf>
    <xf numFmtId="38" fontId="3" fillId="0" borderId="0" xfId="1" applyNumberFormat="1" applyFont="1" applyAlignment="1">
      <alignment horizontal="right" vertical="center"/>
    </xf>
    <xf numFmtId="173" fontId="3" fillId="0" borderId="0" xfId="1" applyNumberFormat="1" applyFont="1" applyAlignment="1">
      <alignment horizontal="right" vertical="center" wrapText="1"/>
    </xf>
    <xf numFmtId="0" fontId="3" fillId="0" borderId="5" xfId="0" applyFont="1" applyBorder="1" applyAlignment="1">
      <alignment vertical="center"/>
    </xf>
    <xf numFmtId="165" fontId="3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0" fontId="6" fillId="0" borderId="0" xfId="2" applyFont="1" applyAlignment="1">
      <alignment vertical="center"/>
    </xf>
    <xf numFmtId="165" fontId="3" fillId="0" borderId="0" xfId="2" applyNumberFormat="1" applyFont="1" applyAlignment="1">
      <alignment horizontal="right" vertical="center"/>
    </xf>
    <xf numFmtId="0" fontId="6" fillId="0" borderId="1" xfId="2" applyFont="1" applyBorder="1" applyAlignment="1">
      <alignment vertical="center"/>
    </xf>
    <xf numFmtId="165" fontId="3" fillId="0" borderId="1" xfId="2" applyNumberFormat="1" applyFont="1" applyBorder="1" applyAlignment="1">
      <alignment horizontal="right" vertical="center"/>
    </xf>
    <xf numFmtId="165" fontId="6" fillId="0" borderId="0" xfId="2" applyNumberFormat="1" applyFont="1" applyAlignment="1">
      <alignment horizontal="right" vertical="center"/>
    </xf>
    <xf numFmtId="165" fontId="6" fillId="0" borderId="0" xfId="2" applyNumberFormat="1" applyFont="1" applyAlignment="1">
      <alignment horizontal="center" vertical="center"/>
    </xf>
    <xf numFmtId="165" fontId="6" fillId="0" borderId="0" xfId="2" quotePrefix="1" applyNumberFormat="1" applyFont="1" applyAlignment="1">
      <alignment horizontal="right" vertical="center"/>
    </xf>
    <xf numFmtId="165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1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65" fontId="6" fillId="0" borderId="1" xfId="2" applyNumberFormat="1" applyFont="1" applyBorder="1" applyAlignment="1">
      <alignment horizontal="right" vertical="center"/>
    </xf>
    <xf numFmtId="0" fontId="6" fillId="0" borderId="0" xfId="2" applyFont="1" applyAlignment="1">
      <alignment horizontal="center" vertical="center"/>
    </xf>
    <xf numFmtId="165" fontId="6" fillId="2" borderId="0" xfId="2" applyNumberFormat="1" applyFont="1" applyFill="1" applyAlignment="1">
      <alignment horizontal="right" vertical="center"/>
    </xf>
    <xf numFmtId="0" fontId="3" fillId="0" borderId="0" xfId="1" applyFont="1" applyAlignment="1">
      <alignment horizontal="center" vertical="center"/>
    </xf>
    <xf numFmtId="38" fontId="6" fillId="0" borderId="0" xfId="2" applyNumberFormat="1" applyFont="1" applyAlignment="1">
      <alignment vertical="center"/>
    </xf>
    <xf numFmtId="38" fontId="3" fillId="0" borderId="0" xfId="2" applyNumberFormat="1" applyFont="1" applyAlignment="1">
      <alignment vertical="center"/>
    </xf>
    <xf numFmtId="38" fontId="3" fillId="0" borderId="0" xfId="2" applyNumberFormat="1" applyFont="1" applyAlignment="1">
      <alignment horizontal="center" vertical="center"/>
    </xf>
    <xf numFmtId="38" fontId="3" fillId="0" borderId="1" xfId="2" applyNumberFormat="1" applyFont="1" applyBorder="1" applyAlignment="1">
      <alignment vertical="center"/>
    </xf>
    <xf numFmtId="38" fontId="3" fillId="0" borderId="1" xfId="2" applyNumberFormat="1" applyFont="1" applyBorder="1" applyAlignment="1">
      <alignment horizontal="center" vertical="center"/>
    </xf>
    <xf numFmtId="165" fontId="3" fillId="2" borderId="0" xfId="2" applyNumberFormat="1" applyFont="1" applyFill="1" applyAlignment="1">
      <alignment horizontal="right" vertical="center"/>
    </xf>
    <xf numFmtId="165" fontId="6" fillId="2" borderId="0" xfId="2" applyNumberFormat="1" applyFont="1" applyFill="1" applyAlignment="1">
      <alignment horizontal="right" vertical="center" wrapText="1"/>
    </xf>
    <xf numFmtId="165" fontId="6" fillId="0" borderId="0" xfId="2" applyNumberFormat="1" applyFont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169" fontId="3" fillId="0" borderId="0" xfId="0" applyNumberFormat="1" applyFont="1" applyAlignment="1">
      <alignment horizontal="center" vertical="center"/>
    </xf>
    <xf numFmtId="169" fontId="3" fillId="0" borderId="1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9" fontId="3" fillId="0" borderId="0" xfId="0" applyNumberFormat="1" applyFont="1" applyAlignment="1">
      <alignment horizontal="right" vertical="center"/>
    </xf>
    <xf numFmtId="165" fontId="3" fillId="3" borderId="0" xfId="0" applyNumberFormat="1" applyFont="1" applyFill="1" applyAlignment="1">
      <alignment vertical="center"/>
    </xf>
    <xf numFmtId="165" fontId="3" fillId="0" borderId="5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3" fillId="0" borderId="2" xfId="0" applyNumberFormat="1" applyFont="1" applyBorder="1" applyAlignment="1">
      <alignment vertical="center" wrapText="1"/>
    </xf>
    <xf numFmtId="172" fontId="3" fillId="0" borderId="1" xfId="0" applyNumberFormat="1" applyFont="1" applyBorder="1" applyAlignment="1">
      <alignment horizontal="right" vertical="center" wrapText="1"/>
    </xf>
    <xf numFmtId="165" fontId="3" fillId="3" borderId="0" xfId="0" applyNumberFormat="1" applyFont="1" applyFill="1" applyAlignment="1">
      <alignment vertical="center" wrapText="1"/>
    </xf>
    <xf numFmtId="165" fontId="3" fillId="3" borderId="1" xfId="0" applyNumberFormat="1" applyFont="1" applyFill="1" applyBorder="1" applyAlignment="1">
      <alignment vertical="center" wrapText="1"/>
    </xf>
    <xf numFmtId="165" fontId="3" fillId="3" borderId="5" xfId="0" applyNumberFormat="1" applyFont="1" applyFill="1" applyBorder="1" applyAlignment="1">
      <alignment vertical="center" wrapText="1"/>
    </xf>
    <xf numFmtId="0" fontId="6" fillId="3" borderId="0" xfId="0" applyFont="1" applyFill="1" applyAlignment="1">
      <alignment vertical="center" wrapText="1"/>
    </xf>
    <xf numFmtId="165" fontId="3" fillId="3" borderId="2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/>
    </xf>
    <xf numFmtId="0" fontId="3" fillId="0" borderId="0" xfId="2" applyFont="1" applyAlignment="1">
      <alignment vertical="center"/>
    </xf>
    <xf numFmtId="167" fontId="3" fillId="0" borderId="0" xfId="2" applyNumberFormat="1" applyFont="1" applyAlignment="1">
      <alignment horizontal="center" vertical="center"/>
    </xf>
    <xf numFmtId="174" fontId="6" fillId="0" borderId="0" xfId="0" applyNumberFormat="1" applyFont="1" applyAlignment="1">
      <alignment horizontal="center" vertical="center"/>
    </xf>
    <xf numFmtId="165" fontId="1" fillId="0" borderId="4" xfId="0" applyNumberFormat="1" applyFont="1" applyBorder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5" fontId="2" fillId="0" borderId="5" xfId="0" applyNumberFormat="1" applyFont="1" applyBorder="1" applyAlignment="1">
      <alignment horizontal="right" vertical="center" wrapText="1"/>
    </xf>
    <xf numFmtId="165" fontId="2" fillId="2" borderId="5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/>
    </xf>
    <xf numFmtId="174" fontId="3" fillId="3" borderId="2" xfId="0" applyNumberFormat="1" applyFont="1" applyFill="1" applyBorder="1" applyAlignment="1">
      <alignment horizontal="right" vertical="center"/>
    </xf>
    <xf numFmtId="174" fontId="3" fillId="0" borderId="2" xfId="0" applyNumberFormat="1" applyFont="1" applyBorder="1" applyAlignment="1">
      <alignment horizontal="right" vertical="center"/>
    </xf>
    <xf numFmtId="174" fontId="3" fillId="2" borderId="2" xfId="0" applyNumberFormat="1" applyFont="1" applyFill="1" applyBorder="1" applyAlignment="1">
      <alignment horizontal="right" vertical="center"/>
    </xf>
    <xf numFmtId="165" fontId="6" fillId="0" borderId="1" xfId="2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/>
    </xf>
    <xf numFmtId="165" fontId="6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167" fontId="3" fillId="0" borderId="0" xfId="2" applyNumberFormat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165" fontId="6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165" fontId="6" fillId="0" borderId="0" xfId="0" applyNumberFormat="1" applyFont="1" applyAlignment="1">
      <alignment horizontal="center" vertical="center"/>
    </xf>
    <xf numFmtId="0" fontId="3" fillId="0" borderId="0" xfId="0" applyFont="1"/>
    <xf numFmtId="165" fontId="1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3" fillId="0" borderId="3" xfId="0" applyFont="1" applyBorder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5">
    <cellStyle name="Comma" xfId="3" builtinId="3"/>
    <cellStyle name="Normal" xfId="0" builtinId="0"/>
    <cellStyle name="Normal - Style1 2" xfId="4" xr:uid="{6AE449AF-4368-445B-AEA4-D3B0D7C81377}"/>
    <cellStyle name="Normal 2" xfId="1" xr:uid="{274BB97C-B20B-40CD-835B-414C1D071F9D}"/>
    <cellStyle name="Normal 3" xfId="2" xr:uid="{93E0BF3E-BAAD-417B-A7FB-AA31C9FFDA7F}"/>
  </cellStyles>
  <dxfs count="0"/>
  <tableStyles count="0" defaultTableStyle="TableStyleMedium2" defaultPivotStyle="PivotStyleLight16"/>
  <colors>
    <mruColors>
      <color rgb="FFFAFAFA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A5DA3-52FE-47FC-8499-97AD5AF3DB03}">
  <dimension ref="A1:M153"/>
  <sheetViews>
    <sheetView tabSelected="1" zoomScaleNormal="100" zoomScaleSheetLayoutView="100" workbookViewId="0">
      <selection activeCell="A51" sqref="A51:XFD51"/>
    </sheetView>
  </sheetViews>
  <sheetFormatPr defaultColWidth="14.44140625" defaultRowHeight="16.45" customHeight="1" x14ac:dyDescent="0.3"/>
  <cols>
    <col min="1" max="3" width="1.5546875" style="167" customWidth="1"/>
    <col min="4" max="4" width="26.33203125" style="167" customWidth="1"/>
    <col min="5" max="5" width="5.44140625" style="167" customWidth="1"/>
    <col min="6" max="6" width="0.5546875" style="167" customWidth="1"/>
    <col min="7" max="7" width="13.44140625" style="167" bestFit="1" customWidth="1"/>
    <col min="8" max="8" width="0.5546875" style="167" customWidth="1"/>
    <col min="9" max="9" width="13.44140625" style="167" bestFit="1" customWidth="1"/>
    <col min="10" max="10" width="0.5546875" style="167" customWidth="1"/>
    <col min="11" max="11" width="13.5546875" style="167" bestFit="1" customWidth="1"/>
    <col min="12" max="12" width="0.5546875" style="167" customWidth="1"/>
    <col min="13" max="13" width="13.5546875" style="167" bestFit="1" customWidth="1"/>
    <col min="14" max="14" width="14.44140625" style="167" customWidth="1"/>
    <col min="15" max="16384" width="14.44140625" style="167"/>
  </cols>
  <sheetData>
    <row r="1" spans="1:13" ht="16.45" customHeight="1" x14ac:dyDescent="0.3">
      <c r="A1" s="123" t="s">
        <v>0</v>
      </c>
      <c r="B1" s="123"/>
      <c r="C1" s="123"/>
      <c r="D1" s="123"/>
      <c r="G1" s="124"/>
      <c r="I1" s="124"/>
      <c r="J1" s="124"/>
      <c r="K1" s="124"/>
      <c r="L1" s="124"/>
      <c r="M1" s="124"/>
    </row>
    <row r="2" spans="1:13" ht="16.45" customHeight="1" x14ac:dyDescent="0.3">
      <c r="A2" s="123" t="s">
        <v>1</v>
      </c>
      <c r="B2" s="123"/>
      <c r="C2" s="123"/>
      <c r="D2" s="123"/>
      <c r="G2" s="124"/>
      <c r="I2" s="124"/>
      <c r="J2" s="124"/>
      <c r="K2" s="124"/>
      <c r="L2" s="124"/>
      <c r="M2" s="124"/>
    </row>
    <row r="3" spans="1:13" ht="16.45" customHeight="1" x14ac:dyDescent="0.3">
      <c r="A3" s="125" t="s">
        <v>2</v>
      </c>
      <c r="B3" s="125"/>
      <c r="C3" s="125"/>
      <c r="D3" s="125"/>
      <c r="E3" s="166"/>
      <c r="F3" s="166"/>
      <c r="G3" s="126"/>
      <c r="H3" s="166"/>
      <c r="I3" s="126"/>
      <c r="J3" s="126"/>
      <c r="K3" s="126"/>
      <c r="L3" s="126"/>
      <c r="M3" s="126"/>
    </row>
    <row r="4" spans="1:13" ht="15.65" customHeight="1" x14ac:dyDescent="0.3">
      <c r="G4" s="124"/>
      <c r="I4" s="124"/>
      <c r="J4" s="124"/>
      <c r="K4" s="124"/>
      <c r="L4" s="124"/>
      <c r="M4" s="124"/>
    </row>
    <row r="5" spans="1:13" ht="15.65" customHeight="1" x14ac:dyDescent="0.3">
      <c r="G5" s="124"/>
      <c r="I5" s="124"/>
      <c r="J5" s="124"/>
      <c r="K5" s="124"/>
      <c r="L5" s="124"/>
      <c r="M5" s="124"/>
    </row>
    <row r="6" spans="1:13" ht="15.65" customHeight="1" x14ac:dyDescent="0.3">
      <c r="G6" s="180" t="s">
        <v>3</v>
      </c>
      <c r="H6" s="181"/>
      <c r="I6" s="181"/>
      <c r="J6" s="124"/>
      <c r="K6" s="180" t="s">
        <v>4</v>
      </c>
      <c r="L6" s="181"/>
      <c r="M6" s="181"/>
    </row>
    <row r="7" spans="1:13" ht="15.65" customHeight="1" x14ac:dyDescent="0.3">
      <c r="G7" s="178" t="s">
        <v>5</v>
      </c>
      <c r="H7" s="179"/>
      <c r="I7" s="179"/>
      <c r="J7" s="124"/>
      <c r="K7" s="178" t="s">
        <v>5</v>
      </c>
      <c r="L7" s="179"/>
      <c r="M7" s="179"/>
    </row>
    <row r="8" spans="1:13" ht="15.65" customHeight="1" x14ac:dyDescent="0.3">
      <c r="G8" s="127" t="s">
        <v>6</v>
      </c>
      <c r="H8" s="127"/>
      <c r="I8" s="127" t="s">
        <v>7</v>
      </c>
      <c r="J8" s="127"/>
      <c r="K8" s="127" t="s">
        <v>6</v>
      </c>
      <c r="L8" s="127"/>
      <c r="M8" s="127" t="s">
        <v>7</v>
      </c>
    </row>
    <row r="9" spans="1:13" ht="15.65" customHeight="1" x14ac:dyDescent="0.3">
      <c r="G9" s="27" t="s">
        <v>8</v>
      </c>
      <c r="H9" s="128"/>
      <c r="I9" s="129" t="s">
        <v>9</v>
      </c>
      <c r="J9" s="130"/>
      <c r="K9" s="27" t="s">
        <v>8</v>
      </c>
      <c r="L9" s="128"/>
      <c r="M9" s="129" t="s">
        <v>9</v>
      </c>
    </row>
    <row r="10" spans="1:13" ht="15.65" customHeight="1" x14ac:dyDescent="0.3">
      <c r="G10" s="129" t="s">
        <v>10</v>
      </c>
      <c r="I10" s="129" t="s">
        <v>11</v>
      </c>
      <c r="J10" s="127"/>
      <c r="K10" s="129" t="s">
        <v>10</v>
      </c>
      <c r="M10" s="129" t="s">
        <v>11</v>
      </c>
    </row>
    <row r="11" spans="1:13" ht="15.65" customHeight="1" x14ac:dyDescent="0.3">
      <c r="A11" s="131"/>
      <c r="B11" s="131"/>
      <c r="C11" s="131"/>
      <c r="D11" s="131"/>
      <c r="E11" s="132" t="s">
        <v>12</v>
      </c>
      <c r="F11" s="133"/>
      <c r="G11" s="134" t="s">
        <v>13</v>
      </c>
      <c r="H11" s="133"/>
      <c r="I11" s="134" t="s">
        <v>13</v>
      </c>
      <c r="J11" s="127"/>
      <c r="K11" s="134" t="s">
        <v>13</v>
      </c>
      <c r="L11" s="133"/>
      <c r="M11" s="134" t="s">
        <v>13</v>
      </c>
    </row>
    <row r="12" spans="1:13" ht="13.3" customHeight="1" x14ac:dyDescent="0.3">
      <c r="A12" s="131"/>
      <c r="B12" s="131"/>
      <c r="C12" s="131"/>
      <c r="D12" s="131"/>
      <c r="E12" s="135"/>
      <c r="F12" s="133"/>
      <c r="G12" s="136"/>
      <c r="H12" s="133"/>
      <c r="I12" s="127"/>
      <c r="J12" s="127"/>
      <c r="K12" s="136"/>
      <c r="L12" s="133"/>
      <c r="M12" s="127"/>
    </row>
    <row r="13" spans="1:13" ht="15.65" customHeight="1" x14ac:dyDescent="0.3">
      <c r="A13" s="77" t="s">
        <v>14</v>
      </c>
      <c r="B13" s="77"/>
      <c r="C13" s="77"/>
      <c r="D13" s="77"/>
      <c r="E13" s="78"/>
      <c r="F13" s="79"/>
      <c r="G13" s="80"/>
      <c r="H13" s="79"/>
      <c r="I13" s="81"/>
      <c r="J13" s="81"/>
      <c r="K13" s="80"/>
      <c r="L13" s="81"/>
      <c r="M13" s="81"/>
    </row>
    <row r="14" spans="1:13" ht="13.3" customHeight="1" x14ac:dyDescent="0.3">
      <c r="A14" s="82"/>
      <c r="B14" s="82"/>
      <c r="C14" s="82"/>
      <c r="D14" s="77"/>
      <c r="E14" s="78"/>
      <c r="F14" s="79"/>
      <c r="G14" s="83"/>
      <c r="H14" s="79"/>
      <c r="I14" s="84"/>
      <c r="J14" s="81"/>
      <c r="K14" s="83"/>
      <c r="L14" s="81"/>
      <c r="M14" s="84"/>
    </row>
    <row r="15" spans="1:13" ht="15.65" customHeight="1" x14ac:dyDescent="0.3">
      <c r="A15" s="85" t="s">
        <v>15</v>
      </c>
      <c r="B15" s="82"/>
      <c r="C15" s="82"/>
      <c r="D15" s="78"/>
      <c r="E15" s="79"/>
      <c r="F15" s="79"/>
      <c r="G15" s="80"/>
      <c r="H15" s="79"/>
      <c r="I15" s="81"/>
      <c r="J15" s="81"/>
      <c r="K15" s="80"/>
      <c r="L15" s="81"/>
      <c r="M15" s="81"/>
    </row>
    <row r="16" spans="1:13" ht="13.3" customHeight="1" x14ac:dyDescent="0.3">
      <c r="A16" s="82"/>
      <c r="B16" s="82"/>
      <c r="C16" s="82"/>
      <c r="D16" s="77"/>
      <c r="E16" s="78"/>
      <c r="F16" s="79"/>
      <c r="G16" s="83"/>
      <c r="H16" s="79"/>
      <c r="I16" s="84"/>
      <c r="J16" s="81"/>
      <c r="K16" s="83"/>
      <c r="L16" s="81"/>
      <c r="M16" s="84"/>
    </row>
    <row r="17" spans="1:13" ht="15.65" customHeight="1" x14ac:dyDescent="0.3">
      <c r="A17" s="82" t="s">
        <v>16</v>
      </c>
      <c r="B17" s="82"/>
      <c r="C17" s="82"/>
      <c r="D17" s="78"/>
      <c r="E17" s="86"/>
      <c r="F17" s="86"/>
      <c r="G17" s="87">
        <v>4726014290</v>
      </c>
      <c r="H17" s="88"/>
      <c r="I17" s="88">
        <v>6449893366</v>
      </c>
      <c r="J17" s="88"/>
      <c r="K17" s="87">
        <v>164189599</v>
      </c>
      <c r="L17" s="88"/>
      <c r="M17" s="88">
        <v>1011278948</v>
      </c>
    </row>
    <row r="18" spans="1:13" ht="15.65" customHeight="1" x14ac:dyDescent="0.3">
      <c r="A18" s="82" t="s">
        <v>17</v>
      </c>
      <c r="B18" s="82"/>
      <c r="C18" s="82"/>
      <c r="D18" s="78"/>
      <c r="E18" s="86"/>
      <c r="F18" s="86"/>
      <c r="G18" s="87">
        <v>0</v>
      </c>
      <c r="H18" s="88"/>
      <c r="I18" s="88">
        <v>71584862</v>
      </c>
      <c r="J18" s="88"/>
      <c r="K18" s="87">
        <v>0</v>
      </c>
      <c r="L18" s="88"/>
      <c r="M18" s="88">
        <v>0</v>
      </c>
    </row>
    <row r="19" spans="1:13" ht="15.65" customHeight="1" x14ac:dyDescent="0.3">
      <c r="A19" s="82" t="s">
        <v>18</v>
      </c>
      <c r="B19" s="82"/>
      <c r="C19" s="82"/>
      <c r="D19" s="78"/>
      <c r="E19" s="86"/>
      <c r="F19" s="86"/>
      <c r="G19" s="87">
        <v>856263704</v>
      </c>
      <c r="H19" s="88"/>
      <c r="I19" s="88">
        <v>685961626</v>
      </c>
      <c r="J19" s="88"/>
      <c r="K19" s="87">
        <v>129146638</v>
      </c>
      <c r="L19" s="88"/>
      <c r="M19" s="88">
        <v>400044157</v>
      </c>
    </row>
    <row r="20" spans="1:13" ht="15.65" customHeight="1" x14ac:dyDescent="0.3">
      <c r="A20" s="82" t="s">
        <v>19</v>
      </c>
      <c r="B20" s="82"/>
      <c r="C20" s="82"/>
      <c r="D20" s="78"/>
      <c r="E20" s="86">
        <v>17</v>
      </c>
      <c r="F20" s="86"/>
      <c r="G20" s="87">
        <v>512238953</v>
      </c>
      <c r="H20" s="88"/>
      <c r="I20" s="88">
        <v>225441537</v>
      </c>
      <c r="J20" s="88"/>
      <c r="K20" s="87">
        <v>4495650000</v>
      </c>
      <c r="L20" s="88"/>
      <c r="M20" s="88">
        <v>9523020000</v>
      </c>
    </row>
    <row r="21" spans="1:13" ht="15.65" customHeight="1" x14ac:dyDescent="0.3">
      <c r="A21" s="82" t="s">
        <v>20</v>
      </c>
      <c r="B21" s="82"/>
      <c r="C21" s="82"/>
      <c r="D21" s="78"/>
      <c r="E21" s="86">
        <v>5</v>
      </c>
      <c r="F21" s="86"/>
      <c r="G21" s="87">
        <v>0</v>
      </c>
      <c r="H21" s="88"/>
      <c r="I21" s="88">
        <v>8696918</v>
      </c>
      <c r="J21" s="88"/>
      <c r="K21" s="87">
        <v>0</v>
      </c>
      <c r="L21" s="88"/>
      <c r="M21" s="88">
        <v>0</v>
      </c>
    </row>
    <row r="22" spans="1:13" ht="15.65" customHeight="1" x14ac:dyDescent="0.3">
      <c r="A22" s="82" t="s">
        <v>21</v>
      </c>
      <c r="B22" s="82"/>
      <c r="C22" s="82"/>
      <c r="D22" s="78"/>
      <c r="E22" s="86"/>
      <c r="F22" s="86"/>
      <c r="G22" s="87"/>
      <c r="H22" s="88"/>
      <c r="I22" s="88"/>
      <c r="J22" s="88"/>
      <c r="K22" s="87"/>
      <c r="L22" s="88"/>
      <c r="M22" s="88"/>
    </row>
    <row r="23" spans="1:13" ht="15.65" customHeight="1" x14ac:dyDescent="0.3">
      <c r="A23" s="82"/>
      <c r="B23" s="82" t="s">
        <v>22</v>
      </c>
      <c r="C23" s="82"/>
      <c r="D23" s="78"/>
      <c r="E23" s="86"/>
      <c r="F23" s="86"/>
      <c r="G23" s="87">
        <v>31097173</v>
      </c>
      <c r="H23" s="88"/>
      <c r="I23" s="88">
        <v>56143136</v>
      </c>
      <c r="J23" s="88"/>
      <c r="K23" s="87">
        <v>0</v>
      </c>
      <c r="L23" s="88"/>
      <c r="M23" s="88">
        <v>0</v>
      </c>
    </row>
    <row r="24" spans="1:13" ht="15.65" customHeight="1" x14ac:dyDescent="0.3">
      <c r="A24" s="82" t="s">
        <v>23</v>
      </c>
      <c r="B24" s="82"/>
      <c r="C24" s="82"/>
      <c r="D24" s="78"/>
      <c r="E24" s="86">
        <v>7</v>
      </c>
      <c r="F24" s="86"/>
      <c r="G24" s="87">
        <v>16052938099</v>
      </c>
      <c r="H24" s="88"/>
      <c r="I24" s="88">
        <v>11310484835</v>
      </c>
      <c r="J24" s="88"/>
      <c r="K24" s="87">
        <v>0</v>
      </c>
      <c r="L24" s="88"/>
      <c r="M24" s="88">
        <v>0</v>
      </c>
    </row>
    <row r="25" spans="1:13" ht="15.65" customHeight="1" x14ac:dyDescent="0.3">
      <c r="A25" s="82" t="s">
        <v>24</v>
      </c>
      <c r="B25" s="82"/>
      <c r="C25" s="82"/>
      <c r="D25" s="78"/>
      <c r="E25" s="86">
        <v>8</v>
      </c>
      <c r="F25" s="86"/>
      <c r="G25" s="87">
        <v>326128228</v>
      </c>
      <c r="H25" s="88"/>
      <c r="I25" s="88">
        <v>0</v>
      </c>
      <c r="J25" s="88"/>
      <c r="K25" s="87">
        <v>0</v>
      </c>
      <c r="L25" s="88"/>
      <c r="M25" s="88">
        <v>0</v>
      </c>
    </row>
    <row r="26" spans="1:13" ht="15.65" customHeight="1" x14ac:dyDescent="0.3">
      <c r="A26" s="82" t="s">
        <v>25</v>
      </c>
      <c r="B26" s="82"/>
      <c r="C26" s="82"/>
      <c r="D26" s="78"/>
      <c r="E26" s="86"/>
      <c r="F26" s="86"/>
      <c r="G26" s="91">
        <v>653088851</v>
      </c>
      <c r="H26" s="88"/>
      <c r="I26" s="92">
        <v>486329696</v>
      </c>
      <c r="J26" s="88"/>
      <c r="K26" s="91">
        <v>61017811</v>
      </c>
      <c r="L26" s="88"/>
      <c r="M26" s="92">
        <v>50896373</v>
      </c>
    </row>
    <row r="27" spans="1:13" ht="13.3" customHeight="1" x14ac:dyDescent="0.3">
      <c r="A27" s="82"/>
      <c r="B27" s="82"/>
      <c r="C27" s="82"/>
      <c r="D27" s="77"/>
      <c r="E27" s="78"/>
      <c r="F27" s="79"/>
      <c r="G27" s="83"/>
      <c r="H27" s="79"/>
      <c r="I27" s="84"/>
      <c r="J27" s="81"/>
      <c r="K27" s="83"/>
      <c r="L27" s="81"/>
      <c r="M27" s="84"/>
    </row>
    <row r="28" spans="1:13" ht="15.65" customHeight="1" x14ac:dyDescent="0.3">
      <c r="A28" s="77" t="s">
        <v>26</v>
      </c>
      <c r="B28" s="82"/>
      <c r="C28" s="82"/>
      <c r="D28" s="78"/>
      <c r="E28" s="86"/>
      <c r="F28" s="79"/>
      <c r="G28" s="93">
        <f>SUM(G17:G26)</f>
        <v>23157769298</v>
      </c>
      <c r="H28" s="79"/>
      <c r="I28" s="94">
        <f>SUM(I17:I26)</f>
        <v>19294535976</v>
      </c>
      <c r="J28" s="79"/>
      <c r="K28" s="93">
        <f>SUM(K17:K27)</f>
        <v>4850004048</v>
      </c>
      <c r="L28" s="81"/>
      <c r="M28" s="94">
        <f>SUM(M17:M27)</f>
        <v>10985239478</v>
      </c>
    </row>
    <row r="29" spans="1:13" ht="13.3" customHeight="1" x14ac:dyDescent="0.3">
      <c r="A29" s="78"/>
      <c r="B29" s="78"/>
      <c r="C29" s="78"/>
      <c r="D29" s="78"/>
      <c r="E29" s="86"/>
      <c r="F29" s="79"/>
      <c r="G29" s="95"/>
      <c r="H29" s="96"/>
      <c r="I29" s="97"/>
      <c r="J29" s="96"/>
      <c r="K29" s="95"/>
      <c r="L29" s="96"/>
      <c r="M29" s="97"/>
    </row>
    <row r="30" spans="1:13" ht="15.65" customHeight="1" x14ac:dyDescent="0.3">
      <c r="A30" s="77" t="s">
        <v>27</v>
      </c>
      <c r="B30" s="77"/>
      <c r="C30" s="77"/>
      <c r="D30" s="78"/>
      <c r="E30" s="86"/>
      <c r="F30" s="79"/>
      <c r="G30" s="80"/>
      <c r="H30" s="79"/>
      <c r="I30" s="81"/>
      <c r="J30" s="79"/>
      <c r="K30" s="80"/>
      <c r="L30" s="81"/>
      <c r="M30" s="81"/>
    </row>
    <row r="31" spans="1:13" ht="13.3" customHeight="1" x14ac:dyDescent="0.3">
      <c r="A31" s="82"/>
      <c r="B31" s="82"/>
      <c r="C31" s="82"/>
      <c r="D31" s="77"/>
      <c r="E31" s="78"/>
      <c r="F31" s="79"/>
      <c r="G31" s="83"/>
      <c r="H31" s="79"/>
      <c r="I31" s="84"/>
      <c r="J31" s="81"/>
      <c r="K31" s="83"/>
      <c r="L31" s="81"/>
      <c r="M31" s="84"/>
    </row>
    <row r="32" spans="1:13" ht="15.65" customHeight="1" x14ac:dyDescent="0.3">
      <c r="A32" s="82" t="s">
        <v>21</v>
      </c>
      <c r="B32" s="82"/>
      <c r="C32" s="82"/>
      <c r="D32" s="78"/>
      <c r="E32" s="86"/>
      <c r="F32" s="86"/>
      <c r="G32" s="98"/>
      <c r="H32" s="99"/>
      <c r="I32" s="99"/>
      <c r="J32" s="99"/>
      <c r="K32" s="98"/>
      <c r="L32" s="99"/>
      <c r="M32" s="99"/>
    </row>
    <row r="33" spans="1:13" ht="15.65" customHeight="1" x14ac:dyDescent="0.3">
      <c r="A33" s="82"/>
      <c r="B33" s="82" t="s">
        <v>28</v>
      </c>
      <c r="C33" s="82"/>
      <c r="D33" s="78"/>
      <c r="E33" s="86">
        <v>5</v>
      </c>
      <c r="F33" s="86"/>
      <c r="G33" s="98">
        <v>465898068</v>
      </c>
      <c r="H33" s="99"/>
      <c r="I33" s="99">
        <v>518655613</v>
      </c>
      <c r="J33" s="99"/>
      <c r="K33" s="98">
        <v>0</v>
      </c>
      <c r="L33" s="99"/>
      <c r="M33" s="99">
        <v>0</v>
      </c>
    </row>
    <row r="34" spans="1:13" ht="15.65" customHeight="1" x14ac:dyDescent="0.3">
      <c r="A34" s="82" t="s">
        <v>29</v>
      </c>
      <c r="B34" s="82"/>
      <c r="C34" s="82"/>
      <c r="D34" s="78"/>
      <c r="E34" s="86">
        <v>17</v>
      </c>
      <c r="F34" s="86"/>
      <c r="G34" s="98">
        <v>296911231</v>
      </c>
      <c r="H34" s="99"/>
      <c r="I34" s="99">
        <v>238855386</v>
      </c>
      <c r="J34" s="99"/>
      <c r="K34" s="98">
        <v>0</v>
      </c>
      <c r="L34" s="99"/>
      <c r="M34" s="99">
        <v>0</v>
      </c>
    </row>
    <row r="35" spans="1:13" ht="15.65" customHeight="1" x14ac:dyDescent="0.3">
      <c r="A35" s="82" t="s">
        <v>30</v>
      </c>
      <c r="B35" s="82"/>
      <c r="C35" s="82"/>
      <c r="D35" s="78"/>
      <c r="E35" s="86"/>
      <c r="F35" s="86"/>
      <c r="G35" s="98"/>
      <c r="H35" s="99"/>
      <c r="I35" s="99"/>
      <c r="J35" s="99"/>
      <c r="K35" s="98"/>
      <c r="L35" s="99"/>
      <c r="M35" s="99"/>
    </row>
    <row r="36" spans="1:13" ht="15.65" customHeight="1" x14ac:dyDescent="0.3">
      <c r="A36" s="82"/>
      <c r="B36" s="82" t="s">
        <v>31</v>
      </c>
      <c r="C36" s="82"/>
      <c r="D36" s="78"/>
      <c r="E36" s="137">
        <v>5</v>
      </c>
      <c r="F36" s="86"/>
      <c r="G36" s="98">
        <v>6754188315</v>
      </c>
      <c r="H36" s="99"/>
      <c r="I36" s="99">
        <v>6552850011</v>
      </c>
      <c r="J36" s="99"/>
      <c r="K36" s="98">
        <v>5690944793</v>
      </c>
      <c r="L36" s="99"/>
      <c r="M36" s="99">
        <v>5560594227</v>
      </c>
    </row>
    <row r="37" spans="1:13" ht="15.65" customHeight="1" x14ac:dyDescent="0.3">
      <c r="A37" s="78" t="s">
        <v>290</v>
      </c>
      <c r="B37" s="78"/>
      <c r="C37" s="78"/>
      <c r="D37" s="78"/>
      <c r="E37" s="86"/>
      <c r="F37" s="86"/>
      <c r="G37" s="87">
        <v>14814414779</v>
      </c>
      <c r="H37" s="99"/>
      <c r="I37" s="88">
        <v>14648836048</v>
      </c>
      <c r="J37" s="99"/>
      <c r="K37" s="98">
        <v>0</v>
      </c>
      <c r="L37" s="99"/>
      <c r="M37" s="99">
        <v>0</v>
      </c>
    </row>
    <row r="38" spans="1:13" ht="15.65" customHeight="1" x14ac:dyDescent="0.3">
      <c r="A38" s="78" t="s">
        <v>32</v>
      </c>
      <c r="B38" s="78"/>
      <c r="C38" s="78"/>
      <c r="D38" s="78"/>
      <c r="E38" s="86">
        <v>9</v>
      </c>
      <c r="F38" s="86"/>
      <c r="G38" s="87">
        <v>0</v>
      </c>
      <c r="H38" s="99"/>
      <c r="I38" s="88">
        <v>0</v>
      </c>
      <c r="J38" s="99"/>
      <c r="K38" s="98">
        <v>33756697154</v>
      </c>
      <c r="L38" s="99"/>
      <c r="M38" s="99">
        <v>25931890787</v>
      </c>
    </row>
    <row r="39" spans="1:13" ht="15.65" customHeight="1" x14ac:dyDescent="0.3">
      <c r="A39" s="78" t="s">
        <v>33</v>
      </c>
      <c r="B39" s="78"/>
      <c r="C39" s="78"/>
      <c r="D39" s="78"/>
      <c r="E39" s="86">
        <v>10</v>
      </c>
      <c r="F39" s="86"/>
      <c r="G39" s="87">
        <v>5648775242</v>
      </c>
      <c r="H39" s="99"/>
      <c r="I39" s="88">
        <v>4981825192</v>
      </c>
      <c r="J39" s="99"/>
      <c r="K39" s="98">
        <v>609758300</v>
      </c>
      <c r="L39" s="99"/>
      <c r="M39" s="99">
        <v>609758300</v>
      </c>
    </row>
    <row r="40" spans="1:13" ht="15.65" customHeight="1" x14ac:dyDescent="0.3">
      <c r="A40" s="82" t="s">
        <v>34</v>
      </c>
      <c r="B40" s="78"/>
      <c r="C40" s="78"/>
      <c r="D40" s="78"/>
      <c r="E40" s="86">
        <v>11</v>
      </c>
      <c r="F40" s="86"/>
      <c r="G40" s="87">
        <v>13909650667</v>
      </c>
      <c r="H40" s="88"/>
      <c r="I40" s="88">
        <v>12394689386</v>
      </c>
      <c r="J40" s="88"/>
      <c r="K40" s="98">
        <v>3212689835</v>
      </c>
      <c r="L40" s="88"/>
      <c r="M40" s="99">
        <v>3254082276</v>
      </c>
    </row>
    <row r="41" spans="1:13" ht="15.65" customHeight="1" x14ac:dyDescent="0.3">
      <c r="A41" s="183" t="s">
        <v>35</v>
      </c>
      <c r="B41" s="183"/>
      <c r="C41" s="183"/>
      <c r="D41" s="183"/>
      <c r="E41" s="86">
        <v>12</v>
      </c>
      <c r="F41" s="86"/>
      <c r="G41" s="87">
        <v>10479723619</v>
      </c>
      <c r="H41" s="88"/>
      <c r="I41" s="88">
        <v>8851781910</v>
      </c>
      <c r="J41" s="88"/>
      <c r="K41" s="98">
        <v>179696077</v>
      </c>
      <c r="L41" s="88"/>
      <c r="M41" s="99">
        <v>188108679</v>
      </c>
    </row>
    <row r="42" spans="1:13" ht="15.65" customHeight="1" x14ac:dyDescent="0.3">
      <c r="A42" s="82" t="s">
        <v>36</v>
      </c>
      <c r="B42" s="78"/>
      <c r="C42" s="78"/>
      <c r="D42" s="78"/>
      <c r="E42" s="86"/>
      <c r="F42" s="86"/>
      <c r="G42" s="87">
        <v>4118659963</v>
      </c>
      <c r="H42" s="88"/>
      <c r="I42" s="88">
        <v>4118659963</v>
      </c>
      <c r="J42" s="88"/>
      <c r="K42" s="98">
        <v>0</v>
      </c>
      <c r="L42" s="88"/>
      <c r="M42" s="99">
        <v>0</v>
      </c>
    </row>
    <row r="43" spans="1:13" ht="15.65" customHeight="1" x14ac:dyDescent="0.3">
      <c r="A43" s="82" t="s">
        <v>37</v>
      </c>
      <c r="B43" s="78"/>
      <c r="C43" s="78"/>
      <c r="D43" s="78"/>
      <c r="E43" s="86"/>
      <c r="F43" s="86"/>
      <c r="G43" s="87">
        <v>17575045652</v>
      </c>
      <c r="H43" s="88"/>
      <c r="I43" s="88">
        <v>17575045652</v>
      </c>
      <c r="J43" s="88"/>
      <c r="K43" s="98">
        <v>0</v>
      </c>
      <c r="L43" s="88"/>
      <c r="M43" s="99">
        <v>0</v>
      </c>
    </row>
    <row r="44" spans="1:13" ht="15.65" customHeight="1" x14ac:dyDescent="0.3">
      <c r="A44" s="78" t="s">
        <v>38</v>
      </c>
      <c r="B44" s="78"/>
      <c r="C44" s="78"/>
      <c r="D44" s="78"/>
      <c r="E44" s="86"/>
      <c r="F44" s="86"/>
      <c r="G44" s="87">
        <v>208077294</v>
      </c>
      <c r="H44" s="88"/>
      <c r="I44" s="88">
        <v>217687045</v>
      </c>
      <c r="J44" s="88"/>
      <c r="K44" s="98">
        <v>0</v>
      </c>
      <c r="L44" s="88"/>
      <c r="M44" s="99">
        <v>0</v>
      </c>
    </row>
    <row r="45" spans="1:13" ht="15.65" customHeight="1" x14ac:dyDescent="0.3">
      <c r="A45" s="78" t="s">
        <v>39</v>
      </c>
      <c r="B45" s="78"/>
      <c r="C45" s="78"/>
      <c r="D45" s="78"/>
      <c r="E45" s="86"/>
      <c r="F45" s="86"/>
      <c r="G45" s="89">
        <v>882430346</v>
      </c>
      <c r="H45" s="88"/>
      <c r="I45" s="90">
        <v>831530705</v>
      </c>
      <c r="J45" s="88"/>
      <c r="K45" s="100">
        <v>60308493</v>
      </c>
      <c r="L45" s="88"/>
      <c r="M45" s="101">
        <v>55765060</v>
      </c>
    </row>
    <row r="46" spans="1:13" ht="13.3" customHeight="1" x14ac:dyDescent="0.3">
      <c r="A46" s="82"/>
      <c r="B46" s="82"/>
      <c r="C46" s="82"/>
      <c r="D46" s="77"/>
      <c r="E46" s="78"/>
      <c r="F46" s="79"/>
      <c r="G46" s="83"/>
      <c r="H46" s="79"/>
      <c r="I46" s="84"/>
      <c r="J46" s="81"/>
      <c r="K46" s="83"/>
      <c r="L46" s="81"/>
      <c r="M46" s="84"/>
    </row>
    <row r="47" spans="1:13" ht="15.65" customHeight="1" x14ac:dyDescent="0.3">
      <c r="A47" s="77" t="s">
        <v>40</v>
      </c>
      <c r="B47" s="77"/>
      <c r="C47" s="77"/>
      <c r="D47" s="78"/>
      <c r="E47" s="86"/>
      <c r="F47" s="79"/>
      <c r="G47" s="93">
        <f>SUM(G32:G46)</f>
        <v>75153775176</v>
      </c>
      <c r="H47" s="79"/>
      <c r="I47" s="94">
        <f>SUM(I32:I46)</f>
        <v>70930416911</v>
      </c>
      <c r="J47" s="79"/>
      <c r="K47" s="93">
        <f>SUM(K32:K46)</f>
        <v>43510094652</v>
      </c>
      <c r="L47" s="81"/>
      <c r="M47" s="94">
        <f>SUM(M32:M46)</f>
        <v>35600199329</v>
      </c>
    </row>
    <row r="48" spans="1:13" ht="13.3" customHeight="1" x14ac:dyDescent="0.3">
      <c r="A48" s="82"/>
      <c r="B48" s="82"/>
      <c r="C48" s="82"/>
      <c r="D48" s="77"/>
      <c r="E48" s="78"/>
      <c r="F48" s="79"/>
      <c r="G48" s="83"/>
      <c r="H48" s="79"/>
      <c r="I48" s="84"/>
      <c r="J48" s="81"/>
      <c r="K48" s="83"/>
      <c r="L48" s="81"/>
      <c r="M48" s="84"/>
    </row>
    <row r="49" spans="1:13" ht="15.65" customHeight="1" thickBot="1" x14ac:dyDescent="0.35">
      <c r="A49" s="77" t="s">
        <v>41</v>
      </c>
      <c r="B49" s="77"/>
      <c r="C49" s="77"/>
      <c r="D49" s="78"/>
      <c r="E49" s="86"/>
      <c r="F49" s="79"/>
      <c r="G49" s="102">
        <f>SUM(G28,G47)</f>
        <v>98311544474</v>
      </c>
      <c r="H49" s="79"/>
      <c r="I49" s="103">
        <f>SUM(I28,I47)</f>
        <v>90224952887</v>
      </c>
      <c r="J49" s="79"/>
      <c r="K49" s="102">
        <f>SUM(K28,K47)</f>
        <v>48360098700</v>
      </c>
      <c r="L49" s="81"/>
      <c r="M49" s="103">
        <f>SUM(M28,M47)</f>
        <v>46585438807</v>
      </c>
    </row>
    <row r="50" spans="1:13" ht="15.65" customHeight="1" thickTop="1" x14ac:dyDescent="0.3">
      <c r="D50" s="138"/>
      <c r="E50" s="139"/>
      <c r="F50" s="140"/>
      <c r="G50" s="124"/>
      <c r="H50" s="140"/>
      <c r="I50" s="124"/>
      <c r="J50" s="124"/>
      <c r="K50" s="124"/>
      <c r="L50" s="124"/>
      <c r="M50" s="124"/>
    </row>
    <row r="51" spans="1:13" ht="10.5" customHeight="1" x14ac:dyDescent="0.3">
      <c r="A51" s="138"/>
      <c r="B51" s="138"/>
      <c r="C51" s="138"/>
      <c r="D51" s="139"/>
      <c r="E51" s="140"/>
      <c r="F51" s="140"/>
      <c r="G51" s="124"/>
      <c r="H51" s="140"/>
      <c r="I51" s="124"/>
      <c r="J51" s="124"/>
      <c r="K51" s="124"/>
      <c r="L51" s="124"/>
      <c r="M51" s="124"/>
    </row>
    <row r="52" spans="1:13" ht="15.65" customHeight="1" x14ac:dyDescent="0.3">
      <c r="A52" s="182" t="s">
        <v>42</v>
      </c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</row>
    <row r="53" spans="1:13" ht="11.3" customHeight="1" x14ac:dyDescent="0.3">
      <c r="A53" s="168"/>
    </row>
    <row r="54" spans="1:13" ht="22.4" customHeight="1" x14ac:dyDescent="0.3">
      <c r="A54" s="141" t="s">
        <v>43</v>
      </c>
      <c r="B54" s="141"/>
      <c r="C54" s="141"/>
      <c r="D54" s="141"/>
      <c r="E54" s="141"/>
      <c r="F54" s="142"/>
      <c r="G54" s="126"/>
      <c r="H54" s="142"/>
      <c r="I54" s="126"/>
      <c r="J54" s="126"/>
      <c r="K54" s="126"/>
      <c r="L54" s="126"/>
      <c r="M54" s="126"/>
    </row>
    <row r="55" spans="1:13" ht="16.45" customHeight="1" x14ac:dyDescent="0.3">
      <c r="A55" s="123" t="s">
        <v>0</v>
      </c>
      <c r="B55" s="123"/>
      <c r="C55" s="123"/>
      <c r="D55" s="123"/>
      <c r="G55" s="124"/>
      <c r="I55" s="124"/>
      <c r="J55" s="124"/>
      <c r="K55" s="124"/>
      <c r="L55" s="124"/>
      <c r="M55" s="124"/>
    </row>
    <row r="56" spans="1:13" ht="16.45" customHeight="1" x14ac:dyDescent="0.3">
      <c r="A56" s="123" t="s">
        <v>1</v>
      </c>
      <c r="B56" s="123"/>
      <c r="C56" s="123"/>
      <c r="D56" s="123"/>
      <c r="G56" s="124"/>
      <c r="I56" s="124"/>
      <c r="J56" s="124"/>
      <c r="K56" s="124"/>
      <c r="L56" s="124"/>
      <c r="M56" s="124"/>
    </row>
    <row r="57" spans="1:13" ht="16.45" customHeight="1" x14ac:dyDescent="0.3">
      <c r="A57" s="125" t="str">
        <f>A3</f>
        <v>As at 30 September 2024</v>
      </c>
      <c r="B57" s="125"/>
      <c r="C57" s="125"/>
      <c r="D57" s="125"/>
      <c r="E57" s="166"/>
      <c r="F57" s="166"/>
      <c r="G57" s="126"/>
      <c r="H57" s="166"/>
      <c r="I57" s="126"/>
      <c r="J57" s="126"/>
      <c r="K57" s="126"/>
      <c r="L57" s="126"/>
      <c r="M57" s="126"/>
    </row>
    <row r="58" spans="1:13" ht="16.45" customHeight="1" x14ac:dyDescent="0.3">
      <c r="G58" s="124"/>
      <c r="I58" s="124"/>
      <c r="J58" s="124"/>
      <c r="K58" s="124"/>
      <c r="L58" s="124"/>
      <c r="M58" s="124"/>
    </row>
    <row r="59" spans="1:13" ht="16.45" customHeight="1" x14ac:dyDescent="0.3">
      <c r="B59" s="139"/>
      <c r="C59" s="139"/>
      <c r="D59" s="139"/>
      <c r="E59" s="140"/>
      <c r="F59" s="140"/>
      <c r="G59" s="124"/>
      <c r="H59" s="124"/>
      <c r="I59" s="124"/>
      <c r="J59" s="124"/>
      <c r="K59" s="124"/>
      <c r="L59" s="124"/>
      <c r="M59" s="124"/>
    </row>
    <row r="60" spans="1:13" ht="16.45" customHeight="1" x14ac:dyDescent="0.3">
      <c r="G60" s="180" t="s">
        <v>3</v>
      </c>
      <c r="H60" s="181"/>
      <c r="I60" s="181"/>
      <c r="J60" s="124"/>
      <c r="K60" s="180" t="s">
        <v>4</v>
      </c>
      <c r="L60" s="181"/>
      <c r="M60" s="181"/>
    </row>
    <row r="61" spans="1:13" ht="16.45" customHeight="1" x14ac:dyDescent="0.3">
      <c r="G61" s="178" t="s">
        <v>5</v>
      </c>
      <c r="H61" s="179"/>
      <c r="I61" s="179"/>
      <c r="J61" s="124"/>
      <c r="K61" s="178" t="s">
        <v>5</v>
      </c>
      <c r="L61" s="179"/>
      <c r="M61" s="179"/>
    </row>
    <row r="62" spans="1:13" ht="16.45" customHeight="1" x14ac:dyDescent="0.3">
      <c r="G62" s="127" t="s">
        <v>6</v>
      </c>
      <c r="H62" s="127"/>
      <c r="I62" s="127" t="s">
        <v>7</v>
      </c>
      <c r="J62" s="127"/>
      <c r="K62" s="127" t="s">
        <v>6</v>
      </c>
      <c r="L62" s="127"/>
      <c r="M62" s="127" t="s">
        <v>7</v>
      </c>
    </row>
    <row r="63" spans="1:13" ht="16.45" customHeight="1" x14ac:dyDescent="0.3">
      <c r="G63" s="27" t="s">
        <v>8</v>
      </c>
      <c r="H63" s="128"/>
      <c r="I63" s="129" t="s">
        <v>9</v>
      </c>
      <c r="J63" s="130"/>
      <c r="K63" s="27" t="s">
        <v>8</v>
      </c>
      <c r="L63" s="128"/>
      <c r="M63" s="129" t="s">
        <v>9</v>
      </c>
    </row>
    <row r="64" spans="1:13" ht="16.45" customHeight="1" x14ac:dyDescent="0.3">
      <c r="A64" s="131"/>
      <c r="B64" s="131"/>
      <c r="C64" s="131"/>
      <c r="D64" s="131"/>
      <c r="F64" s="133"/>
      <c r="G64" s="129" t="s">
        <v>10</v>
      </c>
      <c r="I64" s="129" t="s">
        <v>11</v>
      </c>
      <c r="J64" s="127"/>
      <c r="K64" s="129" t="s">
        <v>10</v>
      </c>
      <c r="M64" s="129" t="s">
        <v>11</v>
      </c>
    </row>
    <row r="65" spans="1:13" ht="16.45" customHeight="1" x14ac:dyDescent="0.3">
      <c r="A65" s="131"/>
      <c r="B65" s="131"/>
      <c r="C65" s="131"/>
      <c r="D65" s="131"/>
      <c r="E65" s="132" t="s">
        <v>12</v>
      </c>
      <c r="F65" s="133"/>
      <c r="G65" s="134" t="s">
        <v>13</v>
      </c>
      <c r="H65" s="133"/>
      <c r="I65" s="134" t="s">
        <v>13</v>
      </c>
      <c r="J65" s="127"/>
      <c r="K65" s="134" t="s">
        <v>13</v>
      </c>
      <c r="L65" s="133"/>
      <c r="M65" s="134" t="s">
        <v>13</v>
      </c>
    </row>
    <row r="66" spans="1:13" ht="16.45" customHeight="1" x14ac:dyDescent="0.3">
      <c r="A66" s="138"/>
      <c r="B66" s="138"/>
      <c r="C66" s="138"/>
      <c r="D66" s="139"/>
      <c r="E66" s="140"/>
      <c r="F66" s="140"/>
      <c r="G66" s="143"/>
      <c r="H66" s="140"/>
      <c r="I66" s="124"/>
      <c r="J66" s="140"/>
      <c r="K66" s="143"/>
      <c r="L66" s="124"/>
      <c r="M66" s="124"/>
    </row>
    <row r="67" spans="1:13" ht="16.45" customHeight="1" x14ac:dyDescent="0.3">
      <c r="A67" s="77" t="s">
        <v>44</v>
      </c>
      <c r="B67" s="77"/>
      <c r="C67" s="77"/>
      <c r="D67" s="77"/>
      <c r="E67" s="104"/>
      <c r="F67" s="104"/>
      <c r="G67" s="105"/>
      <c r="H67" s="104"/>
      <c r="I67" s="106"/>
      <c r="J67" s="106"/>
      <c r="K67" s="105"/>
      <c r="L67" s="106"/>
      <c r="M67" s="106"/>
    </row>
    <row r="68" spans="1:13" ht="16.45" customHeight="1" x14ac:dyDescent="0.3">
      <c r="A68" s="82"/>
      <c r="B68" s="82"/>
      <c r="C68" s="82"/>
      <c r="D68" s="77"/>
      <c r="E68" s="78"/>
      <c r="F68" s="79"/>
      <c r="G68" s="83"/>
      <c r="H68" s="79"/>
      <c r="I68" s="84"/>
      <c r="J68" s="81"/>
      <c r="K68" s="83"/>
      <c r="L68" s="81"/>
      <c r="M68" s="84"/>
    </row>
    <row r="69" spans="1:13" ht="16.45" customHeight="1" x14ac:dyDescent="0.3">
      <c r="A69" s="77" t="s">
        <v>45</v>
      </c>
      <c r="B69" s="77"/>
      <c r="C69" s="77"/>
      <c r="D69" s="77"/>
      <c r="E69" s="104"/>
      <c r="F69" s="104"/>
      <c r="G69" s="105"/>
      <c r="H69" s="104"/>
      <c r="I69" s="106"/>
      <c r="J69" s="106"/>
      <c r="K69" s="105"/>
      <c r="L69" s="106"/>
      <c r="M69" s="106"/>
    </row>
    <row r="70" spans="1:13" ht="16.45" customHeight="1" x14ac:dyDescent="0.3">
      <c r="A70" s="82"/>
      <c r="B70" s="82"/>
      <c r="C70" s="82"/>
      <c r="D70" s="77"/>
      <c r="E70" s="78"/>
      <c r="F70" s="79"/>
      <c r="G70" s="83"/>
      <c r="H70" s="79"/>
      <c r="I70" s="84"/>
      <c r="J70" s="81"/>
      <c r="K70" s="83"/>
      <c r="L70" s="81"/>
      <c r="M70" s="84"/>
    </row>
    <row r="71" spans="1:13" ht="16.45" customHeight="1" x14ac:dyDescent="0.3">
      <c r="A71" s="82" t="s">
        <v>291</v>
      </c>
      <c r="B71" s="78"/>
      <c r="C71" s="78"/>
      <c r="D71" s="78"/>
      <c r="E71" s="86">
        <v>13</v>
      </c>
      <c r="F71" s="86"/>
      <c r="G71" s="87">
        <v>1839374325</v>
      </c>
      <c r="H71" s="88"/>
      <c r="I71" s="88">
        <v>3444562552</v>
      </c>
      <c r="J71" s="88"/>
      <c r="K71" s="87">
        <v>1839374325</v>
      </c>
      <c r="L71" s="88"/>
      <c r="M71" s="88">
        <v>1794630936</v>
      </c>
    </row>
    <row r="72" spans="1:13" ht="16.45" customHeight="1" x14ac:dyDescent="0.3">
      <c r="A72" s="107" t="s">
        <v>47</v>
      </c>
      <c r="B72" s="78"/>
      <c r="C72" s="78"/>
      <c r="D72" s="78"/>
      <c r="E72" s="86">
        <v>17</v>
      </c>
      <c r="F72" s="86"/>
      <c r="G72" s="87">
        <v>0</v>
      </c>
      <c r="H72" s="88"/>
      <c r="I72" s="88">
        <v>0</v>
      </c>
      <c r="J72" s="88"/>
      <c r="K72" s="87">
        <v>770000000</v>
      </c>
      <c r="L72" s="88"/>
      <c r="M72" s="88">
        <v>878000000</v>
      </c>
    </row>
    <row r="73" spans="1:13" ht="16.45" customHeight="1" x14ac:dyDescent="0.3">
      <c r="A73" s="78" t="s">
        <v>48</v>
      </c>
      <c r="B73" s="78"/>
      <c r="C73" s="78"/>
      <c r="D73" s="78"/>
      <c r="E73" s="86"/>
      <c r="F73" s="86"/>
      <c r="G73" s="87">
        <v>3602961168</v>
      </c>
      <c r="H73" s="88"/>
      <c r="I73" s="88">
        <v>3636665845</v>
      </c>
      <c r="J73" s="88"/>
      <c r="K73" s="87">
        <v>180816971</v>
      </c>
      <c r="L73" s="88"/>
      <c r="M73" s="88">
        <v>358767968</v>
      </c>
    </row>
    <row r="74" spans="1:13" ht="16.45" customHeight="1" x14ac:dyDescent="0.3">
      <c r="A74" s="107" t="s">
        <v>49</v>
      </c>
      <c r="B74" s="78"/>
      <c r="C74" s="78"/>
      <c r="D74" s="78"/>
      <c r="E74" s="86">
        <v>13</v>
      </c>
      <c r="F74" s="86"/>
      <c r="G74" s="87">
        <v>1409546212</v>
      </c>
      <c r="H74" s="88"/>
      <c r="I74" s="88">
        <v>769839554</v>
      </c>
      <c r="J74" s="88"/>
      <c r="K74" s="87">
        <v>170000000</v>
      </c>
      <c r="L74" s="88"/>
      <c r="M74" s="88">
        <v>170000000</v>
      </c>
    </row>
    <row r="75" spans="1:13" ht="16.45" customHeight="1" x14ac:dyDescent="0.3">
      <c r="A75" s="82" t="s">
        <v>46</v>
      </c>
      <c r="B75" s="78"/>
      <c r="C75" s="78"/>
      <c r="D75" s="78"/>
      <c r="E75" s="86">
        <v>5</v>
      </c>
      <c r="F75" s="86"/>
      <c r="G75" s="87">
        <v>20984282</v>
      </c>
      <c r="H75" s="88"/>
      <c r="I75" s="88">
        <v>0</v>
      </c>
      <c r="J75" s="88"/>
      <c r="K75" s="87">
        <v>0</v>
      </c>
      <c r="L75" s="88"/>
      <c r="M75" s="88">
        <v>0</v>
      </c>
    </row>
    <row r="76" spans="1:13" ht="16.45" customHeight="1" x14ac:dyDescent="0.3">
      <c r="A76" s="107" t="s">
        <v>50</v>
      </c>
      <c r="B76" s="78"/>
      <c r="C76" s="78"/>
      <c r="D76" s="78"/>
      <c r="E76" s="86">
        <v>13</v>
      </c>
      <c r="F76" s="79"/>
      <c r="G76" s="80">
        <v>6868249695</v>
      </c>
      <c r="H76" s="81"/>
      <c r="I76" s="81">
        <v>6498190367</v>
      </c>
      <c r="J76" s="81"/>
      <c r="K76" s="87">
        <v>2999193230</v>
      </c>
      <c r="L76" s="81"/>
      <c r="M76" s="88">
        <v>4449016912</v>
      </c>
    </row>
    <row r="77" spans="1:13" ht="16.45" customHeight="1" x14ac:dyDescent="0.3">
      <c r="A77" s="107" t="s">
        <v>51</v>
      </c>
      <c r="B77" s="82"/>
      <c r="C77" s="82"/>
      <c r="D77" s="78"/>
      <c r="E77" s="86">
        <v>14</v>
      </c>
      <c r="F77" s="86"/>
      <c r="G77" s="80">
        <v>193864154</v>
      </c>
      <c r="H77" s="88"/>
      <c r="I77" s="81">
        <v>247100887</v>
      </c>
      <c r="J77" s="88"/>
      <c r="K77" s="87">
        <v>46456237</v>
      </c>
      <c r="L77" s="88"/>
      <c r="M77" s="88">
        <v>106841326</v>
      </c>
    </row>
    <row r="78" spans="1:13" ht="16.45" customHeight="1" x14ac:dyDescent="0.3">
      <c r="A78" s="78" t="s">
        <v>52</v>
      </c>
      <c r="B78" s="78"/>
      <c r="C78" s="78"/>
      <c r="D78" s="78"/>
      <c r="E78" s="86"/>
      <c r="F78" s="86"/>
      <c r="G78" s="87">
        <v>298216848</v>
      </c>
      <c r="H78" s="88"/>
      <c r="I78" s="88">
        <v>269583511</v>
      </c>
      <c r="J78" s="88"/>
      <c r="K78" s="87">
        <v>0</v>
      </c>
      <c r="L78" s="88"/>
      <c r="M78" s="88">
        <v>0</v>
      </c>
    </row>
    <row r="79" spans="1:13" ht="16.45" customHeight="1" x14ac:dyDescent="0.3">
      <c r="A79" s="78" t="s">
        <v>53</v>
      </c>
      <c r="B79" s="78"/>
      <c r="C79" s="78"/>
      <c r="D79" s="78"/>
      <c r="E79" s="86"/>
      <c r="F79" s="86"/>
      <c r="G79" s="87">
        <v>17531757</v>
      </c>
      <c r="H79" s="88"/>
      <c r="I79" s="88">
        <v>19211017</v>
      </c>
      <c r="J79" s="88"/>
      <c r="K79" s="87">
        <v>1146066</v>
      </c>
      <c r="L79" s="88"/>
      <c r="M79" s="88">
        <v>2236470</v>
      </c>
    </row>
    <row r="80" spans="1:13" ht="17.25" customHeight="1" x14ac:dyDescent="0.3">
      <c r="A80" s="78" t="s">
        <v>54</v>
      </c>
      <c r="B80" s="78"/>
      <c r="C80" s="78"/>
      <c r="D80" s="78"/>
      <c r="E80" s="86"/>
      <c r="F80" s="86"/>
      <c r="G80" s="87"/>
      <c r="H80" s="88"/>
      <c r="I80" s="88"/>
      <c r="J80" s="88"/>
      <c r="K80" s="87"/>
      <c r="L80" s="88"/>
      <c r="M80" s="88"/>
    </row>
    <row r="81" spans="1:13" ht="16.45" customHeight="1" x14ac:dyDescent="0.3">
      <c r="A81" s="78"/>
      <c r="B81" s="78" t="s">
        <v>55</v>
      </c>
      <c r="C81" s="78"/>
      <c r="D81" s="78"/>
      <c r="E81" s="86">
        <v>8</v>
      </c>
      <c r="F81" s="86"/>
      <c r="G81" s="87">
        <v>19569008</v>
      </c>
      <c r="H81" s="88"/>
      <c r="I81" s="88">
        <v>0</v>
      </c>
      <c r="J81" s="88"/>
      <c r="K81" s="87">
        <v>0</v>
      </c>
      <c r="L81" s="88"/>
      <c r="M81" s="88">
        <v>0</v>
      </c>
    </row>
    <row r="82" spans="1:13" ht="16.45" customHeight="1" x14ac:dyDescent="0.3">
      <c r="A82" s="78" t="s">
        <v>56</v>
      </c>
      <c r="B82" s="78"/>
      <c r="C82" s="78"/>
      <c r="D82" s="78"/>
      <c r="E82" s="86"/>
      <c r="F82" s="86"/>
      <c r="G82" s="91">
        <v>89414090</v>
      </c>
      <c r="H82" s="88"/>
      <c r="I82" s="92">
        <v>210677885</v>
      </c>
      <c r="J82" s="88"/>
      <c r="K82" s="91">
        <v>6583832</v>
      </c>
      <c r="L82" s="88"/>
      <c r="M82" s="92">
        <v>96132017</v>
      </c>
    </row>
    <row r="83" spans="1:13" ht="16.45" customHeight="1" x14ac:dyDescent="0.3">
      <c r="A83" s="82"/>
      <c r="B83" s="82"/>
      <c r="C83" s="82"/>
      <c r="D83" s="77"/>
      <c r="E83" s="78"/>
      <c r="F83" s="79"/>
      <c r="G83" s="83"/>
      <c r="H83" s="79"/>
      <c r="I83" s="84"/>
      <c r="J83" s="81"/>
      <c r="K83" s="83"/>
      <c r="L83" s="81"/>
      <c r="M83" s="84"/>
    </row>
    <row r="84" spans="1:13" ht="16.45" customHeight="1" x14ac:dyDescent="0.3">
      <c r="A84" s="77" t="s">
        <v>57</v>
      </c>
      <c r="B84" s="78"/>
      <c r="C84" s="78"/>
      <c r="D84" s="78"/>
      <c r="E84" s="86"/>
      <c r="F84" s="79"/>
      <c r="G84" s="93">
        <f>SUM(G71:G82)</f>
        <v>14359711539</v>
      </c>
      <c r="H84" s="79"/>
      <c r="I84" s="94">
        <f>SUM(I71:I82)</f>
        <v>15095831618</v>
      </c>
      <c r="J84" s="79"/>
      <c r="K84" s="93">
        <f>SUM(K71:K82)</f>
        <v>6013570661</v>
      </c>
      <c r="L84" s="81"/>
      <c r="M84" s="94">
        <f>SUM(M71:M82)</f>
        <v>7855625629</v>
      </c>
    </row>
    <row r="85" spans="1:13" ht="16.45" customHeight="1" x14ac:dyDescent="0.3">
      <c r="A85" s="78"/>
      <c r="B85" s="78"/>
      <c r="C85" s="78"/>
      <c r="D85" s="78"/>
      <c r="E85" s="86"/>
      <c r="F85" s="79"/>
      <c r="G85" s="80"/>
      <c r="H85" s="79"/>
      <c r="I85" s="81"/>
      <c r="J85" s="79"/>
      <c r="K85" s="80"/>
      <c r="L85" s="81"/>
      <c r="M85" s="81"/>
    </row>
    <row r="86" spans="1:13" ht="16.45" customHeight="1" x14ac:dyDescent="0.3">
      <c r="A86" s="77" t="s">
        <v>58</v>
      </c>
      <c r="B86" s="77"/>
      <c r="C86" s="77"/>
      <c r="D86" s="78"/>
      <c r="E86" s="86"/>
      <c r="F86" s="79"/>
      <c r="G86" s="80"/>
      <c r="H86" s="79"/>
      <c r="I86" s="81"/>
      <c r="J86" s="79"/>
      <c r="K86" s="80"/>
      <c r="L86" s="81"/>
      <c r="M86" s="81"/>
    </row>
    <row r="87" spans="1:13" ht="16.45" customHeight="1" x14ac:dyDescent="0.3">
      <c r="A87" s="82"/>
      <c r="B87" s="82"/>
      <c r="C87" s="82"/>
      <c r="D87" s="77"/>
      <c r="E87" s="78"/>
      <c r="F87" s="79"/>
      <c r="G87" s="83"/>
      <c r="H87" s="79"/>
      <c r="I87" s="84"/>
      <c r="J87" s="81"/>
      <c r="K87" s="83"/>
      <c r="L87" s="81"/>
      <c r="M87" s="84"/>
    </row>
    <row r="88" spans="1:13" ht="16.45" customHeight="1" x14ac:dyDescent="0.3">
      <c r="A88" s="107" t="s">
        <v>59</v>
      </c>
      <c r="B88" s="82"/>
      <c r="C88" s="82"/>
      <c r="D88" s="78"/>
      <c r="E88" s="86">
        <v>13</v>
      </c>
      <c r="F88" s="86"/>
      <c r="G88" s="87">
        <v>7377055097</v>
      </c>
      <c r="H88" s="88"/>
      <c r="I88" s="88">
        <v>3077207185</v>
      </c>
      <c r="J88" s="88"/>
      <c r="K88" s="87">
        <v>790000000</v>
      </c>
      <c r="L88" s="88"/>
      <c r="M88" s="88">
        <v>960000000</v>
      </c>
    </row>
    <row r="89" spans="1:13" ht="16.45" customHeight="1" x14ac:dyDescent="0.3">
      <c r="A89" s="107" t="s">
        <v>60</v>
      </c>
      <c r="B89" s="78"/>
      <c r="C89" s="78"/>
      <c r="D89" s="78"/>
      <c r="E89" s="86">
        <v>13</v>
      </c>
      <c r="F89" s="79"/>
      <c r="G89" s="87">
        <v>30449278215</v>
      </c>
      <c r="H89" s="79"/>
      <c r="I89" s="88">
        <v>27329389163</v>
      </c>
      <c r="J89" s="79"/>
      <c r="K89" s="87">
        <v>20611005513</v>
      </c>
      <c r="L89" s="81"/>
      <c r="M89" s="88">
        <v>16768102307</v>
      </c>
    </row>
    <row r="90" spans="1:13" ht="16.45" customHeight="1" x14ac:dyDescent="0.3">
      <c r="A90" s="78" t="s">
        <v>61</v>
      </c>
      <c r="B90" s="78"/>
      <c r="C90" s="77"/>
      <c r="D90" s="78"/>
      <c r="E90" s="86">
        <v>14</v>
      </c>
      <c r="F90" s="79"/>
      <c r="G90" s="80">
        <v>3179155232</v>
      </c>
      <c r="H90" s="79"/>
      <c r="I90" s="81">
        <v>3390794781</v>
      </c>
      <c r="J90" s="79"/>
      <c r="K90" s="87">
        <v>568746718</v>
      </c>
      <c r="L90" s="81"/>
      <c r="M90" s="88">
        <v>661285083</v>
      </c>
    </row>
    <row r="91" spans="1:13" ht="16.45" customHeight="1" x14ac:dyDescent="0.3">
      <c r="A91" s="78" t="s">
        <v>62</v>
      </c>
      <c r="B91" s="78"/>
      <c r="C91" s="77"/>
      <c r="D91" s="78"/>
      <c r="E91" s="86"/>
      <c r="F91" s="79"/>
      <c r="G91" s="80">
        <v>482843732</v>
      </c>
      <c r="H91" s="79"/>
      <c r="I91" s="81">
        <v>150598816</v>
      </c>
      <c r="J91" s="79"/>
      <c r="K91" s="87">
        <v>5779565</v>
      </c>
      <c r="L91" s="81"/>
      <c r="M91" s="88">
        <v>6407131</v>
      </c>
    </row>
    <row r="92" spans="1:13" ht="16.45" customHeight="1" x14ac:dyDescent="0.3">
      <c r="A92" s="82" t="s">
        <v>63</v>
      </c>
      <c r="B92" s="77"/>
      <c r="C92" s="82"/>
      <c r="D92" s="78"/>
      <c r="E92" s="86"/>
      <c r="F92" s="86"/>
      <c r="G92" s="87">
        <v>3168722188</v>
      </c>
      <c r="H92" s="88"/>
      <c r="I92" s="88">
        <v>3212836248</v>
      </c>
      <c r="J92" s="88"/>
      <c r="K92" s="87">
        <v>94241752</v>
      </c>
      <c r="L92" s="88"/>
      <c r="M92" s="88">
        <v>52839630</v>
      </c>
    </row>
    <row r="93" spans="1:13" ht="16.45" customHeight="1" x14ac:dyDescent="0.3">
      <c r="A93" s="78" t="s">
        <v>64</v>
      </c>
      <c r="B93" s="77"/>
      <c r="C93" s="82"/>
      <c r="D93" s="78"/>
      <c r="E93" s="86"/>
      <c r="F93" s="86"/>
      <c r="G93" s="87"/>
      <c r="H93" s="88"/>
      <c r="I93" s="88"/>
      <c r="J93" s="88"/>
      <c r="K93" s="87"/>
      <c r="L93" s="88"/>
      <c r="M93" s="88"/>
    </row>
    <row r="94" spans="1:13" ht="16.45" customHeight="1" x14ac:dyDescent="0.3">
      <c r="A94" s="82" t="s">
        <v>65</v>
      </c>
      <c r="B94" s="77"/>
      <c r="C94" s="77"/>
      <c r="D94" s="78"/>
      <c r="E94" s="86"/>
      <c r="F94" s="79"/>
      <c r="G94" s="80">
        <v>259866469</v>
      </c>
      <c r="H94" s="79"/>
      <c r="I94" s="81">
        <v>212779996</v>
      </c>
      <c r="J94" s="79"/>
      <c r="K94" s="87">
        <v>23060260</v>
      </c>
      <c r="L94" s="81"/>
      <c r="M94" s="88">
        <v>21542030</v>
      </c>
    </row>
    <row r="95" spans="1:13" ht="16.45" customHeight="1" x14ac:dyDescent="0.3">
      <c r="A95" s="78" t="s">
        <v>66</v>
      </c>
      <c r="B95" s="82"/>
      <c r="C95" s="82"/>
      <c r="D95" s="78"/>
      <c r="E95" s="86"/>
      <c r="F95" s="86"/>
      <c r="G95" s="87">
        <v>213887180</v>
      </c>
      <c r="H95" s="88"/>
      <c r="I95" s="88">
        <v>202954113</v>
      </c>
      <c r="J95" s="88"/>
      <c r="K95" s="87">
        <v>72150833</v>
      </c>
      <c r="L95" s="81"/>
      <c r="M95" s="88">
        <v>64897379</v>
      </c>
    </row>
    <row r="96" spans="1:13" ht="16.45" customHeight="1" x14ac:dyDescent="0.3">
      <c r="A96" s="78" t="s">
        <v>67</v>
      </c>
      <c r="B96" s="82"/>
      <c r="C96" s="82"/>
      <c r="D96" s="78"/>
      <c r="E96" s="86"/>
      <c r="F96" s="86"/>
      <c r="G96" s="87">
        <v>140000000</v>
      </c>
      <c r="H96" s="88"/>
      <c r="I96" s="88">
        <v>140000000</v>
      </c>
      <c r="J96" s="88"/>
      <c r="K96" s="87">
        <v>0</v>
      </c>
      <c r="L96" s="81"/>
      <c r="M96" s="88">
        <v>0</v>
      </c>
    </row>
    <row r="97" spans="1:13" ht="16.45" customHeight="1" x14ac:dyDescent="0.3">
      <c r="A97" s="78" t="s">
        <v>68</v>
      </c>
      <c r="B97" s="77"/>
      <c r="C97" s="77"/>
      <c r="D97" s="78"/>
      <c r="E97" s="86"/>
      <c r="F97" s="86"/>
      <c r="G97" s="89">
        <v>118428370</v>
      </c>
      <c r="H97" s="79"/>
      <c r="I97" s="90">
        <v>90138837</v>
      </c>
      <c r="J97" s="79"/>
      <c r="K97" s="91">
        <v>0</v>
      </c>
      <c r="L97" s="81"/>
      <c r="M97" s="92">
        <v>0</v>
      </c>
    </row>
    <row r="98" spans="1:13" ht="16.45" customHeight="1" x14ac:dyDescent="0.3">
      <c r="A98" s="82"/>
      <c r="B98" s="82"/>
      <c r="C98" s="82"/>
      <c r="D98" s="77"/>
      <c r="E98" s="78"/>
      <c r="F98" s="79"/>
      <c r="G98" s="83"/>
      <c r="H98" s="79"/>
      <c r="I98" s="84"/>
      <c r="J98" s="81"/>
      <c r="K98" s="83"/>
      <c r="L98" s="81"/>
      <c r="M98" s="84"/>
    </row>
    <row r="99" spans="1:13" ht="16.45" customHeight="1" x14ac:dyDescent="0.3">
      <c r="A99" s="77" t="s">
        <v>69</v>
      </c>
      <c r="B99" s="77"/>
      <c r="C99" s="77"/>
      <c r="D99" s="78"/>
      <c r="E99" s="86"/>
      <c r="F99" s="79"/>
      <c r="G99" s="93">
        <f>SUM(G88:G98)</f>
        <v>45389236483</v>
      </c>
      <c r="H99" s="79"/>
      <c r="I99" s="94">
        <f>SUM(I88:I98)</f>
        <v>37806699139</v>
      </c>
      <c r="J99" s="79"/>
      <c r="K99" s="93">
        <f>SUM(K88:K98)</f>
        <v>22164984641</v>
      </c>
      <c r="L99" s="81"/>
      <c r="M99" s="94">
        <f>SUM(M88:M98)</f>
        <v>18535073560</v>
      </c>
    </row>
    <row r="100" spans="1:13" ht="16.45" customHeight="1" x14ac:dyDescent="0.3">
      <c r="A100" s="82"/>
      <c r="B100" s="82"/>
      <c r="C100" s="82"/>
      <c r="D100" s="77"/>
      <c r="E100" s="78"/>
      <c r="F100" s="79"/>
      <c r="G100" s="83"/>
      <c r="H100" s="79"/>
      <c r="I100" s="84"/>
      <c r="J100" s="81"/>
      <c r="K100" s="83"/>
      <c r="L100" s="81"/>
      <c r="M100" s="84"/>
    </row>
    <row r="101" spans="1:13" ht="16.45" customHeight="1" x14ac:dyDescent="0.3">
      <c r="A101" s="77" t="s">
        <v>70</v>
      </c>
      <c r="B101" s="77"/>
      <c r="C101" s="77"/>
      <c r="D101" s="78"/>
      <c r="E101" s="79"/>
      <c r="F101" s="79"/>
      <c r="G101" s="93">
        <f>+G84+G99</f>
        <v>59748948022</v>
      </c>
      <c r="H101" s="79"/>
      <c r="I101" s="94">
        <f>+I84+I99</f>
        <v>52902530757</v>
      </c>
      <c r="J101" s="79"/>
      <c r="K101" s="93">
        <f>+K84+K99</f>
        <v>28178555302</v>
      </c>
      <c r="L101" s="81"/>
      <c r="M101" s="94">
        <f>+M84+M99</f>
        <v>26390699189</v>
      </c>
    </row>
    <row r="102" spans="1:13" ht="16.45" customHeight="1" x14ac:dyDescent="0.3">
      <c r="A102" s="77"/>
      <c r="B102" s="77"/>
      <c r="C102" s="77"/>
      <c r="D102" s="78"/>
      <c r="E102" s="79"/>
      <c r="F102" s="79"/>
      <c r="G102" s="81"/>
      <c r="H102" s="79"/>
      <c r="I102" s="81"/>
      <c r="J102" s="79"/>
      <c r="K102" s="81"/>
      <c r="L102" s="81"/>
      <c r="M102" s="81"/>
    </row>
    <row r="103" spans="1:13" ht="22.4" customHeight="1" x14ac:dyDescent="0.3">
      <c r="A103" s="141" t="s">
        <v>43</v>
      </c>
      <c r="B103" s="141"/>
      <c r="C103" s="141"/>
      <c r="D103" s="141"/>
      <c r="E103" s="166"/>
      <c r="F103" s="142"/>
      <c r="G103" s="126"/>
      <c r="H103" s="142"/>
      <c r="I103" s="126"/>
      <c r="J103" s="126"/>
      <c r="K103" s="126"/>
      <c r="L103" s="126"/>
      <c r="M103" s="126"/>
    </row>
    <row r="104" spans="1:13" ht="16.45" customHeight="1" x14ac:dyDescent="0.3">
      <c r="A104" s="123" t="s">
        <v>0</v>
      </c>
      <c r="B104" s="123"/>
      <c r="C104" s="123"/>
      <c r="D104" s="123"/>
      <c r="G104" s="124"/>
      <c r="I104" s="124"/>
      <c r="J104" s="124"/>
      <c r="K104" s="124"/>
      <c r="L104" s="124"/>
      <c r="M104" s="124"/>
    </row>
    <row r="105" spans="1:13" ht="16.45" customHeight="1" x14ac:dyDescent="0.3">
      <c r="A105" s="123" t="s">
        <v>1</v>
      </c>
      <c r="B105" s="123"/>
      <c r="C105" s="123"/>
      <c r="D105" s="123"/>
      <c r="G105" s="124"/>
      <c r="I105" s="124"/>
      <c r="J105" s="124"/>
      <c r="K105" s="124"/>
      <c r="L105" s="124"/>
      <c r="M105" s="124"/>
    </row>
    <row r="106" spans="1:13" ht="16.45" customHeight="1" x14ac:dyDescent="0.3">
      <c r="A106" s="125" t="str">
        <f>A57</f>
        <v>As at 30 September 2024</v>
      </c>
      <c r="B106" s="125"/>
      <c r="C106" s="125"/>
      <c r="D106" s="125"/>
      <c r="E106" s="166"/>
      <c r="F106" s="166"/>
      <c r="G106" s="126"/>
      <c r="H106" s="166"/>
      <c r="I106" s="126"/>
      <c r="J106" s="126"/>
      <c r="K106" s="126"/>
      <c r="L106" s="126"/>
      <c r="M106" s="126"/>
    </row>
    <row r="107" spans="1:13" ht="16.45" customHeight="1" x14ac:dyDescent="0.3">
      <c r="G107" s="124"/>
      <c r="I107" s="124"/>
      <c r="J107" s="124"/>
      <c r="K107" s="124"/>
      <c r="L107" s="124"/>
      <c r="M107" s="124"/>
    </row>
    <row r="108" spans="1:13" ht="16.45" customHeight="1" x14ac:dyDescent="0.3">
      <c r="G108" s="124"/>
      <c r="I108" s="124"/>
      <c r="J108" s="124"/>
      <c r="K108" s="124"/>
      <c r="L108" s="124"/>
      <c r="M108" s="124"/>
    </row>
    <row r="109" spans="1:13" ht="16.45" customHeight="1" x14ac:dyDescent="0.3">
      <c r="G109" s="180" t="s">
        <v>3</v>
      </c>
      <c r="H109" s="181"/>
      <c r="I109" s="181"/>
      <c r="J109" s="124"/>
      <c r="K109" s="180" t="s">
        <v>4</v>
      </c>
      <c r="L109" s="181"/>
      <c r="M109" s="181"/>
    </row>
    <row r="110" spans="1:13" ht="16.45" customHeight="1" x14ac:dyDescent="0.3">
      <c r="G110" s="178" t="s">
        <v>5</v>
      </c>
      <c r="H110" s="179"/>
      <c r="I110" s="179"/>
      <c r="J110" s="124"/>
      <c r="K110" s="178" t="s">
        <v>5</v>
      </c>
      <c r="L110" s="179"/>
      <c r="M110" s="179"/>
    </row>
    <row r="111" spans="1:13" ht="16.45" customHeight="1" x14ac:dyDescent="0.3">
      <c r="G111" s="127" t="s">
        <v>6</v>
      </c>
      <c r="H111" s="127"/>
      <c r="I111" s="127" t="s">
        <v>7</v>
      </c>
      <c r="J111" s="127"/>
      <c r="K111" s="127" t="s">
        <v>6</v>
      </c>
      <c r="L111" s="127"/>
      <c r="M111" s="127" t="s">
        <v>7</v>
      </c>
    </row>
    <row r="112" spans="1:13" ht="16.45" customHeight="1" x14ac:dyDescent="0.3">
      <c r="G112" s="27" t="s">
        <v>8</v>
      </c>
      <c r="H112" s="128"/>
      <c r="I112" s="129" t="s">
        <v>9</v>
      </c>
      <c r="J112" s="130"/>
      <c r="K112" s="27" t="s">
        <v>8</v>
      </c>
      <c r="L112" s="128"/>
      <c r="M112" s="129" t="s">
        <v>9</v>
      </c>
    </row>
    <row r="113" spans="1:13" ht="16.45" customHeight="1" x14ac:dyDescent="0.3">
      <c r="A113" s="131"/>
      <c r="B113" s="131"/>
      <c r="C113" s="131"/>
      <c r="D113" s="131"/>
      <c r="F113" s="133"/>
      <c r="G113" s="129" t="s">
        <v>10</v>
      </c>
      <c r="I113" s="129" t="s">
        <v>11</v>
      </c>
      <c r="J113" s="127"/>
      <c r="K113" s="129" t="s">
        <v>10</v>
      </c>
      <c r="M113" s="129" t="s">
        <v>11</v>
      </c>
    </row>
    <row r="114" spans="1:13" ht="16.45" customHeight="1" x14ac:dyDescent="0.3">
      <c r="A114" s="131"/>
      <c r="B114" s="131"/>
      <c r="C114" s="131"/>
      <c r="D114" s="131"/>
      <c r="F114" s="133"/>
      <c r="G114" s="134" t="s">
        <v>13</v>
      </c>
      <c r="H114" s="133"/>
      <c r="I114" s="134" t="s">
        <v>13</v>
      </c>
      <c r="J114" s="127"/>
      <c r="K114" s="134" t="s">
        <v>13</v>
      </c>
      <c r="L114" s="133"/>
      <c r="M114" s="134" t="s">
        <v>13</v>
      </c>
    </row>
    <row r="115" spans="1:13" ht="16.45" customHeight="1" x14ac:dyDescent="0.3">
      <c r="A115" s="131"/>
      <c r="B115" s="131"/>
      <c r="C115" s="131"/>
      <c r="D115" s="131"/>
      <c r="F115" s="133"/>
      <c r="G115" s="144"/>
      <c r="H115" s="133"/>
      <c r="I115" s="145"/>
      <c r="J115" s="145"/>
      <c r="K115" s="144"/>
      <c r="L115" s="145"/>
      <c r="M115" s="145"/>
    </row>
    <row r="116" spans="1:13" ht="16.45" customHeight="1" x14ac:dyDescent="0.3">
      <c r="A116" s="77" t="s">
        <v>71</v>
      </c>
      <c r="B116" s="108"/>
      <c r="C116" s="108"/>
      <c r="D116" s="108"/>
      <c r="E116" s="109"/>
      <c r="F116" s="104"/>
      <c r="G116" s="105"/>
      <c r="H116" s="104"/>
      <c r="I116" s="106"/>
      <c r="J116" s="106"/>
      <c r="K116" s="105"/>
      <c r="L116" s="106"/>
      <c r="M116" s="106"/>
    </row>
    <row r="117" spans="1:13" ht="16.45" customHeight="1" x14ac:dyDescent="0.3">
      <c r="A117" s="82"/>
      <c r="B117" s="82"/>
      <c r="C117" s="82"/>
      <c r="D117" s="77"/>
      <c r="E117" s="78"/>
      <c r="F117" s="79"/>
      <c r="G117" s="83"/>
      <c r="H117" s="79"/>
      <c r="I117" s="84"/>
      <c r="J117" s="81"/>
      <c r="K117" s="83"/>
      <c r="L117" s="81"/>
      <c r="M117" s="84"/>
    </row>
    <row r="118" spans="1:13" ht="16.45" customHeight="1" x14ac:dyDescent="0.3">
      <c r="A118" s="110" t="s">
        <v>72</v>
      </c>
      <c r="B118" s="77"/>
      <c r="C118" s="77"/>
      <c r="D118" s="78"/>
      <c r="E118" s="86"/>
      <c r="F118" s="79"/>
      <c r="G118" s="80"/>
      <c r="H118" s="79"/>
      <c r="I118" s="81"/>
      <c r="J118" s="81"/>
      <c r="K118" s="80"/>
      <c r="L118" s="81"/>
      <c r="M118" s="81"/>
    </row>
    <row r="119" spans="1:13" ht="16.45" customHeight="1" x14ac:dyDescent="0.3">
      <c r="A119" s="82"/>
      <c r="B119" s="82"/>
      <c r="C119" s="82"/>
      <c r="D119" s="77"/>
      <c r="E119" s="78"/>
      <c r="F119" s="79"/>
      <c r="G119" s="83"/>
      <c r="H119" s="79"/>
      <c r="I119" s="84"/>
      <c r="J119" s="81"/>
      <c r="K119" s="83"/>
      <c r="L119" s="81"/>
      <c r="M119" s="84"/>
    </row>
    <row r="120" spans="1:13" ht="16.45" customHeight="1" x14ac:dyDescent="0.3">
      <c r="A120" s="78" t="s">
        <v>73</v>
      </c>
      <c r="B120" s="78"/>
      <c r="C120" s="78"/>
      <c r="D120" s="78"/>
      <c r="E120" s="86"/>
      <c r="F120" s="79"/>
      <c r="G120" s="80"/>
      <c r="H120" s="79"/>
      <c r="I120" s="81"/>
      <c r="J120" s="81"/>
      <c r="K120" s="80"/>
      <c r="L120" s="81"/>
      <c r="M120" s="81"/>
    </row>
    <row r="121" spans="1:13" ht="16.45" customHeight="1" x14ac:dyDescent="0.3">
      <c r="A121" s="78"/>
      <c r="B121" s="78" t="s">
        <v>74</v>
      </c>
      <c r="C121" s="78"/>
      <c r="D121" s="78"/>
      <c r="E121" s="86"/>
      <c r="F121" s="79"/>
      <c r="G121" s="80"/>
      <c r="H121" s="79"/>
      <c r="I121" s="81"/>
      <c r="J121" s="81"/>
      <c r="K121" s="80"/>
      <c r="L121" s="81"/>
      <c r="M121" s="81"/>
    </row>
    <row r="122" spans="1:13" ht="16.45" customHeight="1" x14ac:dyDescent="0.3">
      <c r="A122" s="78"/>
      <c r="B122" s="78"/>
      <c r="C122" s="78" t="s">
        <v>75</v>
      </c>
      <c r="D122" s="78"/>
      <c r="E122" s="86"/>
      <c r="F122" s="79"/>
      <c r="G122" s="80"/>
      <c r="H122" s="79"/>
      <c r="I122" s="81"/>
      <c r="J122" s="79"/>
      <c r="K122" s="80"/>
      <c r="L122" s="81"/>
      <c r="M122" s="81"/>
    </row>
    <row r="123" spans="1:13" ht="16.45" customHeight="1" x14ac:dyDescent="0.3">
      <c r="A123" s="78"/>
      <c r="B123" s="78"/>
      <c r="C123" s="78"/>
      <c r="D123" s="78" t="s">
        <v>76</v>
      </c>
      <c r="E123" s="86"/>
      <c r="F123" s="79"/>
      <c r="G123" s="80"/>
      <c r="H123" s="79"/>
      <c r="I123" s="81"/>
      <c r="J123" s="79"/>
      <c r="K123" s="80"/>
      <c r="L123" s="81"/>
      <c r="M123" s="81"/>
    </row>
    <row r="124" spans="1:13" ht="16.45" customHeight="1" thickBot="1" x14ac:dyDescent="0.35">
      <c r="A124" s="78"/>
      <c r="B124" s="78"/>
      <c r="C124" s="78"/>
      <c r="D124" s="78" t="s">
        <v>77</v>
      </c>
      <c r="E124" s="86"/>
      <c r="F124" s="79"/>
      <c r="G124" s="111">
        <v>1567773019</v>
      </c>
      <c r="H124" s="88"/>
      <c r="I124" s="112">
        <v>1567773019</v>
      </c>
      <c r="J124" s="88"/>
      <c r="K124" s="111">
        <v>1567773019</v>
      </c>
      <c r="L124" s="88"/>
      <c r="M124" s="112">
        <v>1567773019</v>
      </c>
    </row>
    <row r="125" spans="1:13" ht="16.45" customHeight="1" thickTop="1" x14ac:dyDescent="0.3">
      <c r="A125" s="78"/>
      <c r="B125" s="78"/>
      <c r="C125" s="78"/>
      <c r="D125" s="78"/>
      <c r="E125" s="86"/>
      <c r="F125" s="79"/>
      <c r="G125" s="87"/>
      <c r="H125" s="88"/>
      <c r="I125" s="88"/>
      <c r="J125" s="88"/>
      <c r="K125" s="87"/>
      <c r="L125" s="88"/>
      <c r="M125" s="88"/>
    </row>
    <row r="126" spans="1:13" ht="16.45" customHeight="1" x14ac:dyDescent="0.3">
      <c r="A126" s="82"/>
      <c r="B126" s="78" t="s">
        <v>78</v>
      </c>
      <c r="C126" s="78"/>
      <c r="D126" s="78"/>
      <c r="E126" s="86"/>
      <c r="F126" s="79"/>
      <c r="G126" s="80"/>
      <c r="H126" s="79"/>
      <c r="I126" s="81"/>
      <c r="J126" s="79"/>
      <c r="K126" s="80"/>
      <c r="L126" s="81"/>
      <c r="M126" s="81"/>
    </row>
    <row r="127" spans="1:13" ht="16.45" customHeight="1" x14ac:dyDescent="0.3">
      <c r="A127" s="82"/>
      <c r="B127" s="78"/>
      <c r="C127" s="78" t="s">
        <v>75</v>
      </c>
      <c r="D127" s="78"/>
      <c r="E127" s="86"/>
      <c r="F127" s="79"/>
      <c r="G127" s="80"/>
      <c r="H127" s="79"/>
      <c r="I127" s="81"/>
      <c r="J127" s="79"/>
      <c r="K127" s="80"/>
      <c r="L127" s="81"/>
      <c r="M127" s="81"/>
    </row>
    <row r="128" spans="1:13" ht="16.45" customHeight="1" x14ac:dyDescent="0.3">
      <c r="A128" s="82"/>
      <c r="B128" s="78"/>
      <c r="C128" s="78"/>
      <c r="D128" s="78" t="s">
        <v>79</v>
      </c>
      <c r="E128" s="86"/>
      <c r="F128" s="79"/>
      <c r="G128" s="80"/>
      <c r="H128" s="79"/>
      <c r="I128" s="81"/>
      <c r="J128" s="79"/>
      <c r="K128" s="80"/>
      <c r="L128" s="81"/>
      <c r="M128" s="81"/>
    </row>
    <row r="129" spans="1:13" ht="16.45" customHeight="1" x14ac:dyDescent="0.3">
      <c r="A129" s="82"/>
      <c r="B129" s="78"/>
      <c r="C129" s="78"/>
      <c r="D129" s="78" t="s">
        <v>80</v>
      </c>
      <c r="E129" s="86"/>
      <c r="F129" s="79"/>
      <c r="G129" s="80">
        <v>1494683468</v>
      </c>
      <c r="H129" s="81"/>
      <c r="I129" s="81">
        <v>1494683468</v>
      </c>
      <c r="J129" s="96"/>
      <c r="K129" s="113">
        <v>1494683468</v>
      </c>
      <c r="L129" s="96"/>
      <c r="M129" s="114">
        <v>1494683468</v>
      </c>
    </row>
    <row r="130" spans="1:13" ht="16.45" customHeight="1" x14ac:dyDescent="0.3">
      <c r="A130" s="82" t="s">
        <v>81</v>
      </c>
      <c r="B130" s="82"/>
      <c r="C130" s="82"/>
      <c r="D130" s="115"/>
      <c r="E130" s="86"/>
      <c r="F130" s="86"/>
      <c r="G130" s="87">
        <v>15266493181</v>
      </c>
      <c r="H130" s="88"/>
      <c r="I130" s="88">
        <v>15266493181</v>
      </c>
      <c r="J130" s="88"/>
      <c r="K130" s="87">
        <v>15266493181</v>
      </c>
      <c r="L130" s="88"/>
      <c r="M130" s="88">
        <v>15266493181</v>
      </c>
    </row>
    <row r="131" spans="1:13" ht="16.45" customHeight="1" x14ac:dyDescent="0.3">
      <c r="A131" s="82" t="s">
        <v>82</v>
      </c>
      <c r="B131" s="82"/>
      <c r="C131" s="82"/>
      <c r="D131" s="115"/>
      <c r="E131" s="86"/>
      <c r="F131" s="86"/>
      <c r="G131" s="87">
        <v>172861100</v>
      </c>
      <c r="H131" s="88"/>
      <c r="I131" s="88">
        <v>172861100</v>
      </c>
      <c r="J131" s="88"/>
      <c r="K131" s="87">
        <v>202175962</v>
      </c>
      <c r="L131" s="88"/>
      <c r="M131" s="88">
        <v>202175962</v>
      </c>
    </row>
    <row r="132" spans="1:13" ht="16.45" customHeight="1" x14ac:dyDescent="0.3">
      <c r="A132" s="82" t="s">
        <v>83</v>
      </c>
      <c r="B132" s="82"/>
      <c r="C132" s="82"/>
      <c r="D132" s="115"/>
      <c r="E132" s="86"/>
      <c r="F132" s="86"/>
      <c r="G132" s="87"/>
      <c r="H132" s="86"/>
      <c r="I132" s="88"/>
      <c r="J132" s="86"/>
      <c r="K132" s="87"/>
      <c r="L132" s="88"/>
      <c r="M132" s="88"/>
    </row>
    <row r="133" spans="1:13" ht="16.45" customHeight="1" x14ac:dyDescent="0.3">
      <c r="A133" s="82"/>
      <c r="B133" s="82" t="s">
        <v>84</v>
      </c>
      <c r="C133" s="82"/>
      <c r="D133" s="82"/>
      <c r="E133" s="86"/>
      <c r="F133" s="86"/>
      <c r="G133" s="87">
        <v>156777302</v>
      </c>
      <c r="H133" s="86"/>
      <c r="I133" s="88">
        <v>156777302</v>
      </c>
      <c r="J133" s="86"/>
      <c r="K133" s="87">
        <v>156777302</v>
      </c>
      <c r="L133" s="88"/>
      <c r="M133" s="88">
        <v>156777302</v>
      </c>
    </row>
    <row r="134" spans="1:13" ht="16.45" customHeight="1" x14ac:dyDescent="0.3">
      <c r="A134" s="82"/>
      <c r="B134" s="82" t="s">
        <v>85</v>
      </c>
      <c r="C134" s="82"/>
      <c r="D134" s="82"/>
      <c r="E134" s="86"/>
      <c r="F134" s="86"/>
      <c r="G134" s="87">
        <v>15396409164</v>
      </c>
      <c r="H134" s="79"/>
      <c r="I134" s="88">
        <v>14032428623</v>
      </c>
      <c r="J134" s="79"/>
      <c r="K134" s="87">
        <v>3108479066</v>
      </c>
      <c r="L134" s="81"/>
      <c r="M134" s="88">
        <v>3225955739</v>
      </c>
    </row>
    <row r="135" spans="1:13" ht="16.45" customHeight="1" x14ac:dyDescent="0.3">
      <c r="A135" s="82" t="s">
        <v>86</v>
      </c>
      <c r="B135" s="77"/>
      <c r="C135" s="77"/>
      <c r="D135" s="78"/>
      <c r="E135" s="86"/>
      <c r="F135" s="86"/>
      <c r="G135" s="89">
        <v>2288982995</v>
      </c>
      <c r="H135" s="79"/>
      <c r="I135" s="90">
        <v>2364136679</v>
      </c>
      <c r="J135" s="79"/>
      <c r="K135" s="91">
        <v>-47065581</v>
      </c>
      <c r="L135" s="81"/>
      <c r="M135" s="92">
        <v>-151346034</v>
      </c>
    </row>
    <row r="136" spans="1:13" ht="16.45" customHeight="1" x14ac:dyDescent="0.3">
      <c r="A136" s="82"/>
      <c r="B136" s="77"/>
      <c r="C136" s="77"/>
      <c r="D136" s="78"/>
      <c r="E136" s="86"/>
      <c r="F136" s="86"/>
      <c r="G136" s="80"/>
      <c r="H136" s="79"/>
      <c r="I136" s="81"/>
      <c r="J136" s="79"/>
      <c r="K136" s="80"/>
      <c r="L136" s="81"/>
      <c r="M136" s="81"/>
    </row>
    <row r="137" spans="1:13" ht="16.45" customHeight="1" x14ac:dyDescent="0.3">
      <c r="A137" s="85" t="s">
        <v>87</v>
      </c>
      <c r="B137" s="78"/>
      <c r="C137" s="78"/>
      <c r="D137" s="78"/>
      <c r="E137" s="86"/>
      <c r="F137" s="79"/>
      <c r="G137" s="80"/>
      <c r="H137" s="79"/>
      <c r="I137" s="81"/>
      <c r="J137" s="79"/>
      <c r="K137" s="80"/>
      <c r="L137" s="81"/>
      <c r="M137" s="81"/>
    </row>
    <row r="138" spans="1:13" ht="16.45" customHeight="1" x14ac:dyDescent="0.3">
      <c r="A138" s="82"/>
      <c r="B138" s="85" t="s">
        <v>88</v>
      </c>
      <c r="C138" s="85"/>
      <c r="D138" s="82"/>
      <c r="E138" s="86"/>
      <c r="F138" s="79"/>
      <c r="G138" s="80">
        <f>SUM(G129:G135)</f>
        <v>34776207210</v>
      </c>
      <c r="H138" s="79"/>
      <c r="I138" s="81">
        <f>SUM(I129:I135)</f>
        <v>33487380353</v>
      </c>
      <c r="J138" s="79"/>
      <c r="K138" s="80">
        <f>SUM(K129:K135)</f>
        <v>20181543398</v>
      </c>
      <c r="L138" s="81"/>
      <c r="M138" s="81">
        <f>SUM(M129:M135)</f>
        <v>20194739618</v>
      </c>
    </row>
    <row r="139" spans="1:13" ht="16.45" customHeight="1" x14ac:dyDescent="0.3">
      <c r="A139" s="82" t="s">
        <v>89</v>
      </c>
      <c r="B139" s="82"/>
      <c r="C139" s="82"/>
      <c r="D139" s="82"/>
      <c r="E139" s="86"/>
      <c r="F139" s="79"/>
      <c r="G139" s="89">
        <v>3786389242</v>
      </c>
      <c r="H139" s="116"/>
      <c r="I139" s="90">
        <v>3835041777</v>
      </c>
      <c r="J139" s="116"/>
      <c r="K139" s="89">
        <v>0</v>
      </c>
      <c r="L139" s="81"/>
      <c r="M139" s="90">
        <v>0</v>
      </c>
    </row>
    <row r="140" spans="1:13" ht="16.45" customHeight="1" x14ac:dyDescent="0.3">
      <c r="A140" s="82"/>
      <c r="B140" s="82"/>
      <c r="C140" s="82"/>
      <c r="D140" s="77"/>
      <c r="E140" s="78"/>
      <c r="F140" s="79"/>
      <c r="G140" s="83"/>
      <c r="H140" s="79"/>
      <c r="I140" s="84"/>
      <c r="J140" s="81"/>
      <c r="K140" s="83"/>
      <c r="L140" s="81"/>
      <c r="M140" s="84"/>
    </row>
    <row r="141" spans="1:13" ht="16.45" customHeight="1" x14ac:dyDescent="0.3">
      <c r="A141" s="85" t="s">
        <v>90</v>
      </c>
      <c r="B141" s="82"/>
      <c r="C141" s="82"/>
      <c r="D141" s="82"/>
      <c r="E141" s="79"/>
      <c r="F141" s="79"/>
      <c r="G141" s="93">
        <f>SUM(G138:G139)</f>
        <v>38562596452</v>
      </c>
      <c r="H141" s="79"/>
      <c r="I141" s="94">
        <f>SUM(I138:I139)</f>
        <v>37322422130</v>
      </c>
      <c r="J141" s="79"/>
      <c r="K141" s="93">
        <f>SUM(K138:K139)</f>
        <v>20181543398</v>
      </c>
      <c r="L141" s="81"/>
      <c r="M141" s="94">
        <f>SUM(M138:M139)</f>
        <v>20194739618</v>
      </c>
    </row>
    <row r="142" spans="1:13" ht="16.45" customHeight="1" x14ac:dyDescent="0.3">
      <c r="A142" s="82"/>
      <c r="B142" s="82"/>
      <c r="C142" s="82"/>
      <c r="D142" s="77"/>
      <c r="E142" s="78"/>
      <c r="F142" s="79"/>
      <c r="G142" s="83"/>
      <c r="H142" s="79"/>
      <c r="I142" s="84"/>
      <c r="J142" s="81"/>
      <c r="K142" s="83"/>
      <c r="L142" s="81"/>
      <c r="M142" s="84"/>
    </row>
    <row r="143" spans="1:13" ht="16.45" customHeight="1" thickBot="1" x14ac:dyDescent="0.35">
      <c r="A143" s="85" t="s">
        <v>91</v>
      </c>
      <c r="B143" s="85"/>
      <c r="C143" s="85"/>
      <c r="D143" s="85"/>
      <c r="E143" s="104"/>
      <c r="F143" s="104"/>
      <c r="G143" s="102">
        <f>+G141+G101</f>
        <v>98311544474</v>
      </c>
      <c r="H143" s="104"/>
      <c r="I143" s="103">
        <f>+I141+I101</f>
        <v>90224952887</v>
      </c>
      <c r="J143" s="104"/>
      <c r="K143" s="102">
        <f>+K141+K101</f>
        <v>48360098700</v>
      </c>
      <c r="L143" s="117"/>
      <c r="M143" s="103">
        <f>+M141+M101</f>
        <v>46585438807</v>
      </c>
    </row>
    <row r="144" spans="1:13" ht="16.45" customHeight="1" thickTop="1" x14ac:dyDescent="0.3">
      <c r="A144" s="123"/>
      <c r="B144" s="123"/>
      <c r="C144" s="123"/>
      <c r="D144" s="123"/>
      <c r="E144" s="133"/>
      <c r="F144" s="133"/>
      <c r="G144" s="124"/>
      <c r="H144" s="124"/>
      <c r="I144" s="124"/>
      <c r="J144" s="124"/>
      <c r="K144" s="124"/>
      <c r="L144" s="124"/>
      <c r="M144" s="124"/>
    </row>
    <row r="145" spans="1:13" ht="16.45" customHeight="1" x14ac:dyDescent="0.3">
      <c r="A145" s="123"/>
      <c r="B145" s="123"/>
      <c r="C145" s="123"/>
      <c r="D145" s="123"/>
      <c r="E145" s="133"/>
      <c r="F145" s="133"/>
      <c r="G145" s="124"/>
      <c r="H145" s="133"/>
      <c r="I145" s="124"/>
      <c r="J145" s="124"/>
      <c r="K145" s="124"/>
      <c r="L145" s="124"/>
      <c r="M145" s="124"/>
    </row>
    <row r="146" spans="1:13" ht="16.45" customHeight="1" x14ac:dyDescent="0.3">
      <c r="A146" s="123"/>
      <c r="B146" s="123"/>
      <c r="C146" s="123"/>
      <c r="D146" s="123"/>
      <c r="E146" s="133"/>
      <c r="F146" s="133"/>
      <c r="G146" s="124"/>
      <c r="H146" s="133"/>
      <c r="I146" s="124"/>
      <c r="J146" s="124"/>
      <c r="K146" s="124"/>
      <c r="L146" s="124"/>
      <c r="M146" s="124"/>
    </row>
    <row r="147" spans="1:13" ht="16.45" customHeight="1" x14ac:dyDescent="0.3">
      <c r="A147" s="123"/>
      <c r="B147" s="123"/>
      <c r="C147" s="123"/>
      <c r="D147" s="123"/>
      <c r="E147" s="133"/>
      <c r="F147" s="133"/>
      <c r="G147" s="124"/>
      <c r="H147" s="133"/>
      <c r="I147" s="124"/>
      <c r="J147" s="124"/>
      <c r="K147" s="124"/>
      <c r="L147" s="124"/>
      <c r="M147" s="124"/>
    </row>
    <row r="148" spans="1:13" ht="16.45" customHeight="1" x14ac:dyDescent="0.3">
      <c r="A148" s="123"/>
      <c r="B148" s="123"/>
      <c r="C148" s="123"/>
      <c r="D148" s="123"/>
      <c r="E148" s="133"/>
      <c r="F148" s="133"/>
      <c r="G148" s="124"/>
      <c r="H148" s="133"/>
      <c r="I148" s="124"/>
      <c r="J148" s="124"/>
      <c r="K148" s="124"/>
      <c r="L148" s="124"/>
      <c r="M148" s="124"/>
    </row>
    <row r="149" spans="1:13" ht="16.45" customHeight="1" x14ac:dyDescent="0.3">
      <c r="B149" s="139"/>
      <c r="C149" s="139"/>
      <c r="D149" s="123"/>
      <c r="E149" s="140"/>
      <c r="F149" s="140"/>
      <c r="G149" s="124"/>
      <c r="H149" s="140"/>
      <c r="I149" s="124"/>
      <c r="J149" s="140"/>
      <c r="K149" s="124"/>
      <c r="L149" s="124"/>
      <c r="M149" s="124"/>
    </row>
    <row r="150" spans="1:13" ht="16.45" customHeight="1" x14ac:dyDescent="0.3">
      <c r="A150" s="123"/>
      <c r="B150" s="123"/>
      <c r="C150" s="123"/>
      <c r="D150" s="123"/>
      <c r="E150" s="133"/>
      <c r="F150" s="133"/>
      <c r="G150" s="124"/>
      <c r="H150" s="133"/>
      <c r="I150" s="124"/>
      <c r="J150" s="124"/>
      <c r="K150" s="124"/>
      <c r="L150" s="124"/>
      <c r="M150" s="124"/>
    </row>
    <row r="152" spans="1:13" ht="21.8" customHeight="1" x14ac:dyDescent="0.3"/>
    <row r="153" spans="1:13" ht="22.4" customHeight="1" x14ac:dyDescent="0.3">
      <c r="A153" s="141" t="s">
        <v>43</v>
      </c>
      <c r="B153" s="141"/>
      <c r="C153" s="141"/>
      <c r="D153" s="141"/>
      <c r="E153" s="141"/>
      <c r="F153" s="142"/>
      <c r="G153" s="126"/>
      <c r="H153" s="142"/>
      <c r="I153" s="126"/>
      <c r="J153" s="126"/>
      <c r="K153" s="126"/>
      <c r="L153" s="126"/>
      <c r="M153" s="126"/>
    </row>
  </sheetData>
  <mergeCells count="14">
    <mergeCell ref="A52:M52"/>
    <mergeCell ref="G6:I6"/>
    <mergeCell ref="K6:M6"/>
    <mergeCell ref="G7:I7"/>
    <mergeCell ref="K7:M7"/>
    <mergeCell ref="A41:D41"/>
    <mergeCell ref="G110:I110"/>
    <mergeCell ref="K110:M110"/>
    <mergeCell ref="G60:I60"/>
    <mergeCell ref="K60:M60"/>
    <mergeCell ref="G61:I61"/>
    <mergeCell ref="K61:M61"/>
    <mergeCell ref="G109:I109"/>
    <mergeCell ref="K109:M109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3" manualBreakCount="3">
    <brk id="54" max="16383" man="1"/>
    <brk id="103" man="1"/>
    <brk id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DF135-3ECF-4A78-84C6-9C6E2AE9931C}">
  <dimension ref="A1:M108"/>
  <sheetViews>
    <sheetView topLeftCell="A93" zoomScale="110" zoomScaleNormal="110" zoomScaleSheetLayoutView="100" workbookViewId="0">
      <selection activeCell="I106" sqref="I106"/>
    </sheetView>
  </sheetViews>
  <sheetFormatPr defaultColWidth="9.44140625" defaultRowHeight="16.45" customHeight="1" x14ac:dyDescent="0.2"/>
  <cols>
    <col min="1" max="3" width="1.44140625" style="53" customWidth="1"/>
    <col min="4" max="4" width="38.88671875" style="53" customWidth="1"/>
    <col min="5" max="5" width="3.5546875" style="53" customWidth="1"/>
    <col min="6" max="6" width="1.33203125" style="53" customWidth="1"/>
    <col min="7" max="7" width="12.109375" style="53" bestFit="1" customWidth="1"/>
    <col min="8" max="8" width="0.5546875" style="53" customWidth="1"/>
    <col min="9" max="9" width="12.109375" style="53" bestFit="1" customWidth="1"/>
    <col min="10" max="10" width="0.5546875" style="53" customWidth="1"/>
    <col min="11" max="11" width="12.109375" style="53" bestFit="1" customWidth="1"/>
    <col min="12" max="12" width="0.5546875" style="53" customWidth="1"/>
    <col min="13" max="13" width="12.109375" style="53" bestFit="1" customWidth="1"/>
    <col min="14" max="14" width="9.44140625" style="53" customWidth="1"/>
    <col min="15" max="16384" width="9.44140625" style="53"/>
  </cols>
  <sheetData>
    <row r="1" spans="1:13" ht="16.45" customHeight="1" x14ac:dyDescent="0.2">
      <c r="A1" s="19" t="s">
        <v>0</v>
      </c>
      <c r="B1" s="19"/>
      <c r="C1" s="19"/>
      <c r="D1" s="20"/>
      <c r="E1" s="21"/>
      <c r="F1" s="21"/>
      <c r="G1" s="20"/>
      <c r="H1" s="21"/>
      <c r="I1" s="20"/>
      <c r="J1" s="21"/>
      <c r="K1" s="21"/>
      <c r="L1" s="21"/>
      <c r="M1" s="21"/>
    </row>
    <row r="2" spans="1:13" ht="16.45" customHeight="1" x14ac:dyDescent="0.2">
      <c r="A2" s="19" t="s">
        <v>92</v>
      </c>
      <c r="B2" s="19"/>
      <c r="C2" s="19"/>
      <c r="D2" s="20"/>
      <c r="E2" s="21"/>
      <c r="F2" s="21"/>
      <c r="G2" s="20"/>
      <c r="H2" s="21"/>
      <c r="I2" s="20"/>
      <c r="J2" s="21"/>
      <c r="K2" s="21"/>
      <c r="L2" s="21"/>
      <c r="M2" s="21"/>
    </row>
    <row r="3" spans="1:13" ht="16.45" customHeight="1" x14ac:dyDescent="0.2">
      <c r="A3" s="22" t="s">
        <v>93</v>
      </c>
      <c r="B3" s="22"/>
      <c r="C3" s="22"/>
      <c r="D3" s="23"/>
      <c r="E3" s="24"/>
      <c r="F3" s="24"/>
      <c r="G3" s="23"/>
      <c r="H3" s="24"/>
      <c r="I3" s="23"/>
      <c r="J3" s="24"/>
      <c r="K3" s="24"/>
      <c r="L3" s="24"/>
      <c r="M3" s="24"/>
    </row>
    <row r="4" spans="1:13" ht="15.65" customHeight="1" x14ac:dyDescent="0.2">
      <c r="A4" s="25"/>
      <c r="B4" s="25"/>
      <c r="C4" s="25"/>
      <c r="D4" s="25"/>
      <c r="E4" s="20"/>
      <c r="F4" s="20"/>
      <c r="G4" s="21"/>
      <c r="H4" s="20"/>
      <c r="I4" s="21"/>
      <c r="J4" s="21"/>
      <c r="K4" s="21"/>
      <c r="L4" s="21"/>
      <c r="M4" s="21"/>
    </row>
    <row r="5" spans="1:13" ht="15.65" customHeight="1" x14ac:dyDescent="0.2">
      <c r="A5" s="25"/>
      <c r="B5" s="25"/>
      <c r="C5" s="25"/>
      <c r="D5" s="25"/>
      <c r="E5" s="25"/>
      <c r="F5" s="25"/>
      <c r="G5" s="186" t="s">
        <v>3</v>
      </c>
      <c r="H5" s="187"/>
      <c r="I5" s="187"/>
      <c r="J5" s="26"/>
      <c r="K5" s="186" t="s">
        <v>94</v>
      </c>
      <c r="L5" s="187"/>
      <c r="M5" s="187"/>
    </row>
    <row r="6" spans="1:13" ht="15.65" customHeight="1" x14ac:dyDescent="0.2">
      <c r="A6" s="25"/>
      <c r="B6" s="25"/>
      <c r="C6" s="25"/>
      <c r="D6" s="25"/>
      <c r="E6" s="25"/>
      <c r="F6" s="25"/>
      <c r="G6" s="184" t="s">
        <v>95</v>
      </c>
      <c r="H6" s="185"/>
      <c r="I6" s="185"/>
      <c r="J6" s="26"/>
      <c r="K6" s="184" t="s">
        <v>5</v>
      </c>
      <c r="L6" s="185"/>
      <c r="M6" s="185"/>
    </row>
    <row r="7" spans="1:13" ht="15.65" customHeight="1" x14ac:dyDescent="0.2">
      <c r="A7" s="25"/>
      <c r="B7" s="25"/>
      <c r="C7" s="25"/>
      <c r="D7" s="25"/>
      <c r="E7" s="25"/>
      <c r="F7" s="25"/>
      <c r="G7" s="27" t="s">
        <v>10</v>
      </c>
      <c r="H7" s="25"/>
      <c r="I7" s="27" t="s">
        <v>11</v>
      </c>
      <c r="J7" s="26"/>
      <c r="K7" s="27" t="s">
        <v>10</v>
      </c>
      <c r="L7" s="25"/>
      <c r="M7" s="27" t="s">
        <v>11</v>
      </c>
    </row>
    <row r="8" spans="1:13" ht="15.65" customHeight="1" x14ac:dyDescent="0.2">
      <c r="A8" s="25"/>
      <c r="B8" s="25"/>
      <c r="C8" s="25"/>
      <c r="D8" s="25"/>
      <c r="E8" s="25"/>
      <c r="F8" s="28"/>
      <c r="G8" s="29" t="s">
        <v>13</v>
      </c>
      <c r="H8" s="28"/>
      <c r="I8" s="29" t="s">
        <v>13</v>
      </c>
      <c r="J8" s="26"/>
      <c r="K8" s="29" t="s">
        <v>13</v>
      </c>
      <c r="L8" s="26"/>
      <c r="M8" s="29" t="s">
        <v>13</v>
      </c>
    </row>
    <row r="9" spans="1:13" ht="14.1" customHeight="1" x14ac:dyDescent="0.2">
      <c r="A9" s="25"/>
      <c r="B9" s="25"/>
      <c r="C9" s="25"/>
      <c r="D9" s="25"/>
      <c r="E9" s="20"/>
      <c r="F9" s="20"/>
      <c r="G9" s="18"/>
      <c r="H9" s="20"/>
      <c r="I9" s="21"/>
      <c r="J9" s="21"/>
      <c r="K9" s="18"/>
      <c r="L9" s="21"/>
      <c r="M9" s="21"/>
    </row>
    <row r="10" spans="1:13" ht="15.65" customHeight="1" x14ac:dyDescent="0.2">
      <c r="A10" s="25" t="s">
        <v>96</v>
      </c>
      <c r="B10" s="25"/>
      <c r="C10" s="25"/>
      <c r="D10" s="25"/>
      <c r="E10" s="20"/>
      <c r="F10" s="20"/>
      <c r="G10" s="18">
        <v>685270017</v>
      </c>
      <c r="H10" s="20"/>
      <c r="I10" s="21">
        <v>540252879</v>
      </c>
      <c r="J10" s="20"/>
      <c r="K10" s="45">
        <v>54778488</v>
      </c>
      <c r="L10" s="20"/>
      <c r="M10" s="21">
        <v>55007358</v>
      </c>
    </row>
    <row r="11" spans="1:13" ht="15.65" customHeight="1" x14ac:dyDescent="0.2">
      <c r="A11" s="25" t="s">
        <v>97</v>
      </c>
      <c r="B11" s="25"/>
      <c r="C11" s="25"/>
      <c r="D11" s="25"/>
      <c r="E11" s="20"/>
      <c r="F11" s="20"/>
      <c r="G11" s="18">
        <v>772686620</v>
      </c>
      <c r="H11" s="20"/>
      <c r="I11" s="21">
        <v>1018169173</v>
      </c>
      <c r="J11" s="20"/>
      <c r="K11" s="45">
        <v>688558</v>
      </c>
      <c r="L11" s="20"/>
      <c r="M11" s="21">
        <v>0</v>
      </c>
    </row>
    <row r="12" spans="1:13" ht="15.65" customHeight="1" x14ac:dyDescent="0.2">
      <c r="A12" s="25" t="s">
        <v>98</v>
      </c>
      <c r="B12" s="25"/>
      <c r="C12" s="25"/>
      <c r="D12" s="25"/>
      <c r="E12" s="20"/>
      <c r="F12" s="20"/>
      <c r="G12" s="18">
        <v>591083461</v>
      </c>
      <c r="H12" s="20"/>
      <c r="I12" s="21">
        <v>557181364</v>
      </c>
      <c r="J12" s="20"/>
      <c r="K12" s="45">
        <v>0</v>
      </c>
      <c r="L12" s="20"/>
      <c r="M12" s="21">
        <v>0</v>
      </c>
    </row>
    <row r="13" spans="1:13" ht="15.65" customHeight="1" x14ac:dyDescent="0.2">
      <c r="A13" s="25" t="s">
        <v>99</v>
      </c>
      <c r="B13" s="25"/>
      <c r="C13" s="25"/>
      <c r="D13" s="25"/>
      <c r="E13" s="20"/>
      <c r="F13" s="20"/>
      <c r="G13" s="18">
        <v>-352684354</v>
      </c>
      <c r="H13" s="20"/>
      <c r="I13" s="21">
        <v>-278828676</v>
      </c>
      <c r="J13" s="20"/>
      <c r="K13" s="45">
        <v>-36517370</v>
      </c>
      <c r="L13" s="20"/>
      <c r="M13" s="21">
        <v>-37632594</v>
      </c>
    </row>
    <row r="14" spans="1:13" ht="15.65" customHeight="1" x14ac:dyDescent="0.2">
      <c r="A14" s="25" t="s">
        <v>100</v>
      </c>
      <c r="B14" s="25"/>
      <c r="C14" s="25"/>
      <c r="D14" s="25"/>
      <c r="E14" s="20"/>
      <c r="F14" s="20"/>
      <c r="G14" s="18">
        <v>-384234232</v>
      </c>
      <c r="H14" s="20"/>
      <c r="I14" s="21">
        <v>-489618928</v>
      </c>
      <c r="J14" s="20"/>
      <c r="K14" s="45">
        <v>-625962</v>
      </c>
      <c r="L14" s="20"/>
      <c r="M14" s="21">
        <v>0</v>
      </c>
    </row>
    <row r="15" spans="1:13" ht="15.65" customHeight="1" x14ac:dyDescent="0.2">
      <c r="A15" s="25" t="s">
        <v>101</v>
      </c>
      <c r="B15" s="25"/>
      <c r="C15" s="25"/>
      <c r="D15" s="25"/>
      <c r="E15" s="20"/>
      <c r="F15" s="20"/>
      <c r="G15" s="30">
        <v>-317830929</v>
      </c>
      <c r="H15" s="20"/>
      <c r="I15" s="24">
        <v>-340948842</v>
      </c>
      <c r="J15" s="20"/>
      <c r="K15" s="47">
        <v>0</v>
      </c>
      <c r="L15" s="20"/>
      <c r="M15" s="24">
        <v>0</v>
      </c>
    </row>
    <row r="16" spans="1:13" ht="14.1" customHeight="1" x14ac:dyDescent="0.2">
      <c r="A16" s="25"/>
      <c r="B16" s="25"/>
      <c r="C16" s="25"/>
      <c r="D16" s="25"/>
      <c r="E16" s="20"/>
      <c r="F16" s="20"/>
      <c r="G16" s="18"/>
      <c r="H16" s="20"/>
      <c r="I16" s="21"/>
      <c r="J16" s="20"/>
      <c r="K16" s="45"/>
      <c r="L16" s="20"/>
      <c r="M16" s="21"/>
    </row>
    <row r="17" spans="1:13" ht="15.65" customHeight="1" x14ac:dyDescent="0.2">
      <c r="A17" s="19" t="s">
        <v>102</v>
      </c>
      <c r="B17" s="19"/>
      <c r="C17" s="19"/>
      <c r="D17" s="19"/>
      <c r="E17" s="20"/>
      <c r="F17" s="20"/>
      <c r="G17" s="18">
        <f>SUM(G10:G16)</f>
        <v>994290583</v>
      </c>
      <c r="H17" s="20"/>
      <c r="I17" s="21">
        <f>SUM(I10:I16)</f>
        <v>1006206970</v>
      </c>
      <c r="J17" s="20"/>
      <c r="K17" s="45">
        <f>SUM(K10:K16)</f>
        <v>18323714</v>
      </c>
      <c r="L17" s="20"/>
      <c r="M17" s="21">
        <f>SUM(M10:M16)</f>
        <v>17374764</v>
      </c>
    </row>
    <row r="18" spans="1:13" ht="15.65" customHeight="1" x14ac:dyDescent="0.2">
      <c r="A18" s="25" t="s">
        <v>103</v>
      </c>
      <c r="B18" s="25"/>
      <c r="C18" s="25"/>
      <c r="D18" s="25"/>
      <c r="E18" s="20"/>
      <c r="F18" s="20"/>
      <c r="G18" s="18">
        <v>-137928338</v>
      </c>
      <c r="H18" s="20"/>
      <c r="I18" s="21">
        <v>271318020</v>
      </c>
      <c r="J18" s="20"/>
      <c r="K18" s="45">
        <v>354957020</v>
      </c>
      <c r="L18" s="20"/>
      <c r="M18" s="21">
        <v>174300736</v>
      </c>
    </row>
    <row r="19" spans="1:13" ht="15.65" customHeight="1" x14ac:dyDescent="0.2">
      <c r="A19" s="25" t="s">
        <v>104</v>
      </c>
      <c r="B19" s="25"/>
      <c r="C19" s="25"/>
      <c r="D19" s="25"/>
      <c r="E19" s="20"/>
      <c r="F19" s="20"/>
      <c r="G19" s="18">
        <v>-60919640</v>
      </c>
      <c r="H19" s="20"/>
      <c r="I19" s="21">
        <v>-70760406</v>
      </c>
      <c r="J19" s="20"/>
      <c r="K19" s="45">
        <v>0</v>
      </c>
      <c r="L19" s="20"/>
      <c r="M19" s="21">
        <v>0</v>
      </c>
    </row>
    <row r="20" spans="1:13" ht="15.65" customHeight="1" x14ac:dyDescent="0.2">
      <c r="A20" s="25" t="s">
        <v>105</v>
      </c>
      <c r="B20" s="25"/>
      <c r="C20" s="25"/>
      <c r="D20" s="25"/>
      <c r="E20" s="31"/>
      <c r="F20" s="31"/>
      <c r="G20" s="18">
        <v>-364970657</v>
      </c>
      <c r="H20" s="31"/>
      <c r="I20" s="21">
        <v>-371927535</v>
      </c>
      <c r="J20" s="31"/>
      <c r="K20" s="45">
        <v>-107032150</v>
      </c>
      <c r="L20" s="31"/>
      <c r="M20" s="21">
        <v>-99295157</v>
      </c>
    </row>
    <row r="21" spans="1:13" ht="15.65" customHeight="1" x14ac:dyDescent="0.2">
      <c r="A21" s="25" t="s">
        <v>106</v>
      </c>
      <c r="B21" s="25"/>
      <c r="C21" s="25"/>
      <c r="D21" s="25"/>
      <c r="E21" s="20"/>
      <c r="F21" s="20"/>
      <c r="G21" s="18">
        <v>-387844736</v>
      </c>
      <c r="H21" s="20"/>
      <c r="I21" s="21">
        <v>-309534429</v>
      </c>
      <c r="J21" s="20"/>
      <c r="K21" s="45">
        <v>-257672065</v>
      </c>
      <c r="L21" s="20"/>
      <c r="M21" s="21">
        <v>-187790980</v>
      </c>
    </row>
    <row r="22" spans="1:13" ht="15.65" customHeight="1" x14ac:dyDescent="0.2">
      <c r="A22" s="25" t="s">
        <v>107</v>
      </c>
      <c r="B22" s="25"/>
      <c r="E22" s="20"/>
      <c r="F22" s="20"/>
      <c r="G22" s="30">
        <v>770140893</v>
      </c>
      <c r="H22" s="20"/>
      <c r="I22" s="24">
        <v>358348526</v>
      </c>
      <c r="J22" s="20"/>
      <c r="K22" s="47">
        <v>0</v>
      </c>
      <c r="L22" s="20"/>
      <c r="M22" s="24">
        <v>0</v>
      </c>
    </row>
    <row r="23" spans="1:13" ht="14.1" customHeight="1" x14ac:dyDescent="0.2">
      <c r="A23" s="25"/>
      <c r="B23" s="25"/>
      <c r="C23" s="25"/>
      <c r="D23" s="25"/>
      <c r="E23" s="20"/>
      <c r="F23" s="20"/>
      <c r="G23" s="18"/>
      <c r="H23" s="20"/>
      <c r="I23" s="21"/>
      <c r="J23" s="20"/>
      <c r="K23" s="45"/>
      <c r="L23" s="20"/>
      <c r="M23" s="21"/>
    </row>
    <row r="24" spans="1:13" ht="15.65" customHeight="1" x14ac:dyDescent="0.2">
      <c r="A24" s="19" t="s">
        <v>108</v>
      </c>
      <c r="B24" s="19"/>
      <c r="C24" s="19"/>
      <c r="D24" s="19"/>
      <c r="E24" s="25"/>
      <c r="F24" s="25"/>
      <c r="G24" s="32">
        <f>SUM(G17:G22)</f>
        <v>812768105</v>
      </c>
      <c r="H24" s="25"/>
      <c r="I24" s="33">
        <f>SUM(I17:I22)</f>
        <v>883651146</v>
      </c>
      <c r="J24" s="25"/>
      <c r="K24" s="155">
        <f>SUM(K17:K22)</f>
        <v>8576519</v>
      </c>
      <c r="L24" s="25"/>
      <c r="M24" s="33">
        <f>SUM(M17:M22)</f>
        <v>-95410637</v>
      </c>
    </row>
    <row r="25" spans="1:13" ht="15.65" customHeight="1" x14ac:dyDescent="0.2">
      <c r="A25" s="25" t="s">
        <v>109</v>
      </c>
      <c r="B25" s="25"/>
      <c r="C25" s="25"/>
      <c r="D25" s="25"/>
      <c r="E25" s="86"/>
      <c r="F25" s="20"/>
      <c r="G25" s="30">
        <v>-311674694</v>
      </c>
      <c r="H25" s="20"/>
      <c r="I25" s="24">
        <v>-84597807</v>
      </c>
      <c r="J25" s="20"/>
      <c r="K25" s="47">
        <v>-14419975</v>
      </c>
      <c r="L25" s="20"/>
      <c r="M25" s="24">
        <v>1541952</v>
      </c>
    </row>
    <row r="26" spans="1:13" ht="14.1" customHeight="1" x14ac:dyDescent="0.2">
      <c r="A26" s="25"/>
      <c r="B26" s="25"/>
      <c r="C26" s="25"/>
      <c r="D26" s="25"/>
      <c r="E26" s="20"/>
      <c r="F26" s="20"/>
      <c r="G26" s="18"/>
      <c r="H26" s="20"/>
      <c r="I26" s="21"/>
      <c r="J26" s="20"/>
      <c r="K26" s="45"/>
      <c r="L26" s="20"/>
      <c r="M26" s="21"/>
    </row>
    <row r="27" spans="1:13" ht="15.65" customHeight="1" x14ac:dyDescent="0.2">
      <c r="A27" s="19" t="s">
        <v>110</v>
      </c>
      <c r="B27" s="19"/>
      <c r="C27" s="19"/>
      <c r="D27" s="19"/>
      <c r="E27" s="20"/>
      <c r="F27" s="20"/>
      <c r="G27" s="30">
        <f>SUM(G24:G25)</f>
        <v>501093411</v>
      </c>
      <c r="H27" s="20"/>
      <c r="I27" s="24">
        <f>SUM(I24:I25)</f>
        <v>799053339</v>
      </c>
      <c r="J27" s="20"/>
      <c r="K27" s="47">
        <f>SUM(K24:K25)</f>
        <v>-5843456</v>
      </c>
      <c r="L27" s="20"/>
      <c r="M27" s="24">
        <f>SUM(M24:M25)</f>
        <v>-93868685</v>
      </c>
    </row>
    <row r="28" spans="1:13" ht="14.1" customHeight="1" x14ac:dyDescent="0.2">
      <c r="A28" s="25"/>
      <c r="B28" s="25"/>
      <c r="C28" s="25"/>
      <c r="D28" s="25"/>
      <c r="E28" s="20"/>
      <c r="F28" s="20"/>
      <c r="G28" s="18"/>
      <c r="H28" s="20"/>
      <c r="I28" s="21"/>
      <c r="J28" s="20"/>
      <c r="K28" s="45"/>
      <c r="L28" s="20"/>
      <c r="M28" s="154"/>
    </row>
    <row r="29" spans="1:13" ht="15.65" customHeight="1" x14ac:dyDescent="0.2">
      <c r="A29" s="19" t="s">
        <v>111</v>
      </c>
      <c r="B29" s="19"/>
      <c r="C29" s="19"/>
      <c r="D29" s="19"/>
      <c r="E29" s="20"/>
      <c r="F29" s="20"/>
      <c r="G29" s="18"/>
      <c r="H29" s="20"/>
      <c r="I29" s="21"/>
      <c r="J29" s="20"/>
      <c r="K29" s="45"/>
      <c r="L29" s="20"/>
      <c r="M29" s="21"/>
    </row>
    <row r="30" spans="1:13" ht="15.65" customHeight="1" x14ac:dyDescent="0.2">
      <c r="A30" s="19"/>
      <c r="B30" s="25" t="s">
        <v>112</v>
      </c>
      <c r="C30" s="25"/>
      <c r="D30" s="25"/>
      <c r="E30" s="20"/>
      <c r="F30" s="20"/>
      <c r="G30" s="18"/>
      <c r="H30" s="20"/>
      <c r="I30" s="21"/>
      <c r="J30" s="20"/>
      <c r="K30" s="45"/>
      <c r="L30" s="20"/>
      <c r="M30" s="21"/>
    </row>
    <row r="31" spans="1:13" ht="15.65" customHeight="1" x14ac:dyDescent="0.2">
      <c r="A31" s="19"/>
      <c r="B31" s="25"/>
      <c r="C31" s="25" t="s">
        <v>113</v>
      </c>
      <c r="D31" s="25"/>
      <c r="E31" s="20"/>
      <c r="F31" s="20"/>
      <c r="G31" s="18"/>
      <c r="H31" s="20"/>
      <c r="I31" s="21"/>
      <c r="J31" s="20"/>
      <c r="K31" s="45"/>
      <c r="L31" s="20"/>
      <c r="M31" s="21"/>
    </row>
    <row r="32" spans="1:13" ht="15.65" customHeight="1" x14ac:dyDescent="0.2">
      <c r="A32" s="19"/>
      <c r="B32" s="25"/>
      <c r="C32" s="25" t="s">
        <v>114</v>
      </c>
      <c r="D32" s="25"/>
      <c r="E32" s="20"/>
      <c r="F32" s="20"/>
      <c r="G32" s="18"/>
      <c r="H32" s="20"/>
      <c r="I32" s="21"/>
      <c r="J32" s="20"/>
      <c r="K32" s="45"/>
      <c r="L32" s="20"/>
      <c r="M32" s="21"/>
    </row>
    <row r="33" spans="1:13" ht="15.65" customHeight="1" x14ac:dyDescent="0.2">
      <c r="A33" s="19"/>
      <c r="B33" s="25"/>
      <c r="C33" s="25"/>
      <c r="D33" s="25" t="s">
        <v>115</v>
      </c>
      <c r="E33" s="20"/>
      <c r="F33" s="20"/>
      <c r="G33" s="18"/>
      <c r="H33" s="20"/>
      <c r="I33" s="21"/>
      <c r="J33" s="20"/>
      <c r="K33" s="45"/>
      <c r="L33" s="20"/>
      <c r="M33" s="21"/>
    </row>
    <row r="34" spans="1:13" ht="15.65" customHeight="1" x14ac:dyDescent="0.2">
      <c r="A34" s="19"/>
      <c r="B34" s="25"/>
      <c r="C34" s="25"/>
      <c r="D34" s="25" t="s">
        <v>116</v>
      </c>
      <c r="E34" s="20"/>
      <c r="F34" s="20"/>
      <c r="G34" s="18">
        <v>1469726327</v>
      </c>
      <c r="H34" s="20"/>
      <c r="I34" s="21">
        <v>-338519595</v>
      </c>
      <c r="J34" s="20"/>
      <c r="K34" s="45">
        <v>1363519902</v>
      </c>
      <c r="L34" s="20"/>
      <c r="M34" s="21">
        <v>-253058517</v>
      </c>
    </row>
    <row r="35" spans="1:13" ht="15.65" customHeight="1" x14ac:dyDescent="0.2">
      <c r="A35" s="19"/>
      <c r="B35" s="25"/>
      <c r="C35" s="25" t="s">
        <v>117</v>
      </c>
      <c r="D35" s="25"/>
      <c r="E35" s="20"/>
      <c r="F35" s="20"/>
      <c r="G35" s="18"/>
      <c r="H35" s="20"/>
      <c r="I35" s="21"/>
      <c r="J35" s="20"/>
      <c r="K35" s="45"/>
      <c r="L35" s="20"/>
      <c r="M35" s="21"/>
    </row>
    <row r="36" spans="1:13" ht="15.65" customHeight="1" x14ac:dyDescent="0.2">
      <c r="B36" s="25"/>
      <c r="C36" s="25"/>
      <c r="D36" s="25" t="s">
        <v>118</v>
      </c>
      <c r="E36" s="20"/>
      <c r="F36" s="20"/>
      <c r="G36" s="30">
        <v>-293945265</v>
      </c>
      <c r="H36" s="20"/>
      <c r="I36" s="24">
        <v>67703918</v>
      </c>
      <c r="J36" s="20"/>
      <c r="K36" s="47">
        <v>-272703980</v>
      </c>
      <c r="L36" s="20"/>
      <c r="M36" s="24">
        <v>50611703</v>
      </c>
    </row>
    <row r="37" spans="1:13" ht="14.1" customHeight="1" x14ac:dyDescent="0.2">
      <c r="A37" s="19"/>
      <c r="B37" s="25"/>
      <c r="C37" s="25"/>
      <c r="D37" s="25"/>
      <c r="E37" s="20"/>
      <c r="F37" s="20"/>
      <c r="G37" s="18"/>
      <c r="H37" s="20"/>
      <c r="I37" s="21"/>
      <c r="J37" s="20"/>
      <c r="K37" s="45"/>
      <c r="L37" s="20"/>
      <c r="M37" s="21"/>
    </row>
    <row r="38" spans="1:13" ht="15.65" customHeight="1" x14ac:dyDescent="0.2">
      <c r="A38" s="19"/>
      <c r="B38" s="34" t="s">
        <v>119</v>
      </c>
      <c r="C38" s="34"/>
      <c r="D38" s="34"/>
      <c r="E38" s="20"/>
      <c r="F38" s="20"/>
      <c r="G38" s="18"/>
      <c r="H38" s="20"/>
      <c r="I38" s="21"/>
      <c r="J38" s="20"/>
      <c r="K38" s="45"/>
      <c r="L38" s="20"/>
      <c r="M38" s="21"/>
    </row>
    <row r="39" spans="1:13" ht="15.65" customHeight="1" x14ac:dyDescent="0.2">
      <c r="A39" s="19"/>
      <c r="B39" s="34"/>
      <c r="C39" s="34" t="s">
        <v>113</v>
      </c>
      <c r="D39" s="34"/>
      <c r="E39" s="20"/>
      <c r="F39" s="20"/>
      <c r="G39" s="30">
        <f>SUM(G30:G36)</f>
        <v>1175781062</v>
      </c>
      <c r="H39" s="20"/>
      <c r="I39" s="24">
        <f>SUM(I30:I36)</f>
        <v>-270815677</v>
      </c>
      <c r="J39" s="20"/>
      <c r="K39" s="47">
        <f>SUM(K30:K36)</f>
        <v>1090815922</v>
      </c>
      <c r="L39" s="20"/>
      <c r="M39" s="24">
        <f>SUM(M30:M36)</f>
        <v>-202446814</v>
      </c>
    </row>
    <row r="40" spans="1:13" ht="14.1" customHeight="1" x14ac:dyDescent="0.2">
      <c r="A40" s="19"/>
      <c r="B40" s="25"/>
      <c r="C40" s="25"/>
      <c r="D40" s="25"/>
      <c r="E40" s="20"/>
      <c r="F40" s="20"/>
      <c r="G40" s="18"/>
      <c r="H40" s="20"/>
      <c r="I40" s="21"/>
      <c r="J40" s="20"/>
      <c r="K40" s="45"/>
      <c r="L40" s="20"/>
      <c r="M40" s="21"/>
    </row>
    <row r="41" spans="1:13" ht="15.65" customHeight="1" x14ac:dyDescent="0.2">
      <c r="A41" s="34"/>
      <c r="B41" s="34" t="s">
        <v>120</v>
      </c>
      <c r="C41" s="34"/>
      <c r="D41" s="25"/>
      <c r="E41" s="20"/>
      <c r="F41" s="20"/>
      <c r="G41" s="18"/>
      <c r="H41" s="20"/>
      <c r="I41" s="21"/>
      <c r="J41" s="20"/>
      <c r="K41" s="45"/>
      <c r="L41" s="20"/>
      <c r="M41" s="21"/>
    </row>
    <row r="42" spans="1:13" ht="15.65" customHeight="1" x14ac:dyDescent="0.2">
      <c r="A42" s="34"/>
      <c r="B42" s="34"/>
      <c r="C42" s="34" t="s">
        <v>121</v>
      </c>
      <c r="D42" s="25"/>
      <c r="E42" s="20"/>
      <c r="F42" s="20"/>
      <c r="G42" s="18"/>
      <c r="H42" s="20"/>
      <c r="I42" s="21"/>
      <c r="J42" s="20"/>
      <c r="K42" s="45"/>
      <c r="L42" s="20"/>
      <c r="M42" s="21"/>
    </row>
    <row r="43" spans="1:13" ht="15.65" customHeight="1" x14ac:dyDescent="0.2">
      <c r="A43" s="34"/>
      <c r="B43" s="25"/>
      <c r="C43" s="34" t="s">
        <v>122</v>
      </c>
      <c r="D43" s="25"/>
      <c r="E43" s="20"/>
      <c r="F43" s="20"/>
      <c r="G43" s="18">
        <v>186949084</v>
      </c>
      <c r="H43" s="20"/>
      <c r="I43" s="21">
        <v>-90266806</v>
      </c>
      <c r="J43" s="20"/>
      <c r="K43" s="45">
        <v>0</v>
      </c>
      <c r="L43" s="20"/>
      <c r="M43" s="21">
        <v>0</v>
      </c>
    </row>
    <row r="44" spans="1:13" ht="15.65" customHeight="1" x14ac:dyDescent="0.2">
      <c r="A44" s="34"/>
      <c r="B44" s="35"/>
      <c r="C44" s="35" t="s">
        <v>292</v>
      </c>
      <c r="D44" s="36"/>
      <c r="E44" s="20"/>
      <c r="F44" s="20"/>
      <c r="G44" s="18"/>
      <c r="H44" s="20"/>
      <c r="I44" s="21"/>
      <c r="J44" s="20"/>
      <c r="K44" s="45"/>
      <c r="L44" s="20"/>
      <c r="M44" s="21"/>
    </row>
    <row r="45" spans="1:13" ht="15.65" customHeight="1" x14ac:dyDescent="0.2">
      <c r="A45" s="34"/>
      <c r="B45" s="35"/>
      <c r="D45" s="35" t="s">
        <v>123</v>
      </c>
      <c r="E45" s="20"/>
      <c r="F45" s="20"/>
      <c r="G45" s="18"/>
      <c r="H45" s="20"/>
      <c r="I45" s="21"/>
      <c r="J45" s="20"/>
      <c r="K45" s="45"/>
      <c r="L45" s="20"/>
      <c r="M45" s="21"/>
    </row>
    <row r="46" spans="1:13" ht="15.65" customHeight="1" x14ac:dyDescent="0.2">
      <c r="A46" s="25"/>
      <c r="B46" s="25"/>
      <c r="D46" s="36" t="s">
        <v>124</v>
      </c>
      <c r="E46" s="20"/>
      <c r="F46" s="20"/>
      <c r="G46" s="30">
        <v>-381326956</v>
      </c>
      <c r="H46" s="20"/>
      <c r="I46" s="24">
        <v>140138389</v>
      </c>
      <c r="J46" s="20"/>
      <c r="K46" s="47">
        <v>0</v>
      </c>
      <c r="L46" s="20"/>
      <c r="M46" s="24">
        <v>0</v>
      </c>
    </row>
    <row r="47" spans="1:13" ht="14.1" customHeight="1" x14ac:dyDescent="0.2">
      <c r="A47" s="25"/>
      <c r="B47" s="25"/>
      <c r="C47" s="25"/>
      <c r="D47" s="25"/>
      <c r="E47" s="20"/>
      <c r="F47" s="20"/>
      <c r="G47" s="18"/>
      <c r="H47" s="20"/>
      <c r="I47" s="21"/>
      <c r="J47" s="20"/>
      <c r="K47" s="18"/>
      <c r="L47" s="21"/>
      <c r="M47" s="21"/>
    </row>
    <row r="48" spans="1:13" ht="15.65" customHeight="1" x14ac:dyDescent="0.2">
      <c r="A48" s="34"/>
      <c r="B48" s="34" t="s">
        <v>125</v>
      </c>
      <c r="C48" s="34"/>
      <c r="D48" s="34"/>
      <c r="E48" s="34"/>
      <c r="F48" s="34"/>
      <c r="G48" s="37"/>
      <c r="H48" s="38"/>
      <c r="I48" s="150"/>
      <c r="J48" s="38"/>
      <c r="K48" s="37"/>
      <c r="L48" s="34"/>
      <c r="M48" s="150"/>
    </row>
    <row r="49" spans="1:13" ht="15.65" customHeight="1" x14ac:dyDescent="0.2">
      <c r="A49" s="34"/>
      <c r="B49" s="34"/>
      <c r="C49" s="34" t="s">
        <v>113</v>
      </c>
      <c r="D49" s="34"/>
      <c r="E49" s="34"/>
      <c r="F49" s="34"/>
      <c r="G49" s="39">
        <f>SUM(G43:G46)</f>
        <v>-194377872</v>
      </c>
      <c r="H49" s="38"/>
      <c r="I49" s="151">
        <f>SUM(I43:I46)</f>
        <v>49871583</v>
      </c>
      <c r="J49" s="38"/>
      <c r="K49" s="39">
        <f>SUM(K43:K46)</f>
        <v>0</v>
      </c>
      <c r="L49" s="34"/>
      <c r="M49" s="151">
        <f>SUM(M43:M46)</f>
        <v>0</v>
      </c>
    </row>
    <row r="50" spans="1:13" ht="14.1" customHeight="1" x14ac:dyDescent="0.2">
      <c r="A50" s="34"/>
      <c r="B50" s="34"/>
      <c r="C50" s="34"/>
      <c r="D50" s="34"/>
      <c r="E50" s="34"/>
      <c r="F50" s="34"/>
      <c r="G50" s="40"/>
      <c r="H50" s="38"/>
      <c r="I50" s="152"/>
      <c r="J50" s="38"/>
      <c r="K50" s="40"/>
      <c r="L50" s="34"/>
      <c r="M50" s="152"/>
    </row>
    <row r="51" spans="1:13" ht="15.65" customHeight="1" x14ac:dyDescent="0.2">
      <c r="A51" s="41" t="s">
        <v>111</v>
      </c>
      <c r="B51" s="34"/>
      <c r="C51" s="19"/>
      <c r="D51" s="19"/>
      <c r="E51" s="20"/>
      <c r="F51" s="20"/>
      <c r="G51" s="18"/>
      <c r="H51" s="20"/>
      <c r="I51" s="21"/>
      <c r="J51" s="20"/>
      <c r="K51" s="18"/>
      <c r="L51" s="21"/>
      <c r="M51" s="21"/>
    </row>
    <row r="52" spans="1:13" ht="15.65" customHeight="1" x14ac:dyDescent="0.2">
      <c r="A52" s="34"/>
      <c r="B52" s="41" t="s">
        <v>126</v>
      </c>
      <c r="C52" s="19"/>
      <c r="D52" s="19"/>
      <c r="E52" s="20"/>
      <c r="F52" s="20"/>
      <c r="G52" s="30">
        <f>SUM(G39,G49)</f>
        <v>981403190</v>
      </c>
      <c r="H52" s="20"/>
      <c r="I52" s="24">
        <f>SUM(I39,I49)</f>
        <v>-220944094</v>
      </c>
      <c r="J52" s="20"/>
      <c r="K52" s="30">
        <f>SUM(K39,K49)</f>
        <v>1090815922</v>
      </c>
      <c r="L52" s="21"/>
      <c r="M52" s="24">
        <f>SUM(M39,M49)</f>
        <v>-202446814</v>
      </c>
    </row>
    <row r="53" spans="1:13" ht="14.1" customHeight="1" x14ac:dyDescent="0.2">
      <c r="A53" s="25"/>
      <c r="B53" s="25"/>
      <c r="C53" s="25"/>
      <c r="D53" s="25"/>
      <c r="E53" s="20"/>
      <c r="F53" s="20"/>
      <c r="G53" s="18"/>
      <c r="H53" s="20"/>
      <c r="I53" s="21"/>
      <c r="J53" s="20"/>
      <c r="K53" s="18"/>
      <c r="L53" s="21"/>
      <c r="M53" s="21"/>
    </row>
    <row r="54" spans="1:13" ht="15.65" customHeight="1" thickBot="1" x14ac:dyDescent="0.25">
      <c r="A54" s="41" t="s">
        <v>127</v>
      </c>
      <c r="B54" s="41"/>
      <c r="C54" s="19"/>
      <c r="D54" s="19"/>
      <c r="E54" s="20"/>
      <c r="F54" s="20"/>
      <c r="G54" s="42">
        <f>+G27+G52</f>
        <v>1482496601</v>
      </c>
      <c r="H54" s="20"/>
      <c r="I54" s="153">
        <f>+I27+I52</f>
        <v>578109245</v>
      </c>
      <c r="J54" s="20"/>
      <c r="K54" s="42">
        <f>+K27+K52</f>
        <v>1084972466</v>
      </c>
      <c r="L54" s="21"/>
      <c r="M54" s="153">
        <f>+M27+M52</f>
        <v>-296315499</v>
      </c>
    </row>
    <row r="55" spans="1:13" ht="14.25" customHeight="1" thickTop="1" x14ac:dyDescent="0.2">
      <c r="A55" s="41"/>
      <c r="B55" s="41"/>
      <c r="C55" s="19"/>
      <c r="D55" s="19"/>
      <c r="E55" s="20"/>
      <c r="F55" s="20"/>
      <c r="G55" s="21"/>
      <c r="H55" s="20"/>
      <c r="I55" s="21"/>
      <c r="J55" s="20"/>
      <c r="K55" s="21"/>
      <c r="L55" s="21"/>
      <c r="M55" s="21"/>
    </row>
    <row r="56" spans="1:13" ht="22.4" customHeight="1" x14ac:dyDescent="0.2">
      <c r="A56" s="43" t="s">
        <v>43</v>
      </c>
      <c r="B56" s="43"/>
      <c r="C56" s="43"/>
      <c r="D56" s="43"/>
      <c r="E56" s="44"/>
      <c r="F56" s="44"/>
      <c r="G56" s="24"/>
      <c r="H56" s="44"/>
      <c r="I56" s="24"/>
      <c r="J56" s="24"/>
      <c r="K56" s="24"/>
      <c r="L56" s="24"/>
      <c r="M56" s="24"/>
    </row>
    <row r="57" spans="1:13" ht="16.45" customHeight="1" x14ac:dyDescent="0.2">
      <c r="A57" s="19" t="s">
        <v>0</v>
      </c>
      <c r="B57" s="19"/>
      <c r="C57" s="19"/>
      <c r="D57" s="19"/>
      <c r="E57" s="20"/>
      <c r="F57" s="20"/>
      <c r="G57" s="21"/>
      <c r="H57" s="20"/>
      <c r="I57" s="21"/>
      <c r="J57" s="21"/>
      <c r="K57" s="21"/>
      <c r="L57" s="21"/>
      <c r="M57" s="21"/>
    </row>
    <row r="58" spans="1:13" ht="16.45" customHeight="1" x14ac:dyDescent="0.2">
      <c r="A58" s="19" t="s">
        <v>92</v>
      </c>
      <c r="B58" s="19"/>
      <c r="C58" s="19"/>
      <c r="D58" s="19"/>
      <c r="E58" s="20"/>
      <c r="F58" s="20"/>
      <c r="G58" s="21"/>
      <c r="H58" s="20"/>
      <c r="I58" s="21"/>
      <c r="J58" s="21"/>
      <c r="K58" s="21"/>
      <c r="L58" s="21"/>
      <c r="M58" s="21"/>
    </row>
    <row r="59" spans="1:13" ht="16.45" customHeight="1" x14ac:dyDescent="0.2">
      <c r="A59" s="22" t="str">
        <f>A3</f>
        <v>For the three-month period ended 30 September 2024</v>
      </c>
      <c r="B59" s="22"/>
      <c r="C59" s="22"/>
      <c r="D59" s="22"/>
      <c r="E59" s="23"/>
      <c r="F59" s="23"/>
      <c r="G59" s="24"/>
      <c r="H59" s="23"/>
      <c r="I59" s="24"/>
      <c r="J59" s="24"/>
      <c r="K59" s="24"/>
      <c r="L59" s="24"/>
      <c r="M59" s="24"/>
    </row>
    <row r="60" spans="1:13" ht="16.45" customHeight="1" x14ac:dyDescent="0.2">
      <c r="A60" s="25"/>
      <c r="B60" s="25"/>
      <c r="C60" s="25"/>
      <c r="D60" s="25"/>
      <c r="E60" s="20"/>
      <c r="F60" s="20"/>
      <c r="G60" s="21"/>
      <c r="H60" s="20"/>
      <c r="I60" s="21"/>
      <c r="J60" s="21"/>
      <c r="K60" s="21"/>
      <c r="L60" s="21"/>
      <c r="M60" s="21"/>
    </row>
    <row r="61" spans="1:13" ht="16.45" customHeight="1" x14ac:dyDescent="0.2">
      <c r="A61" s="25"/>
      <c r="B61" s="25"/>
      <c r="C61" s="25"/>
      <c r="D61" s="25"/>
      <c r="E61" s="20"/>
      <c r="F61" s="20"/>
      <c r="G61" s="21"/>
      <c r="H61" s="20"/>
      <c r="I61" s="21"/>
      <c r="J61" s="21"/>
      <c r="K61" s="21"/>
      <c r="L61" s="21"/>
      <c r="M61" s="21"/>
    </row>
    <row r="62" spans="1:13" ht="16.45" customHeight="1" x14ac:dyDescent="0.2">
      <c r="A62" s="25"/>
      <c r="B62" s="25"/>
      <c r="C62" s="25"/>
      <c r="D62" s="25"/>
      <c r="E62" s="25"/>
      <c r="F62" s="25"/>
      <c r="G62" s="186" t="s">
        <v>3</v>
      </c>
      <c r="H62" s="187"/>
      <c r="I62" s="187"/>
      <c r="J62" s="26"/>
      <c r="K62" s="186" t="s">
        <v>94</v>
      </c>
      <c r="L62" s="187"/>
      <c r="M62" s="187"/>
    </row>
    <row r="63" spans="1:13" ht="16.45" customHeight="1" x14ac:dyDescent="0.2">
      <c r="A63" s="25"/>
      <c r="B63" s="25"/>
      <c r="C63" s="25"/>
      <c r="D63" s="25"/>
      <c r="E63" s="25"/>
      <c r="F63" s="25"/>
      <c r="G63" s="184" t="s">
        <v>95</v>
      </c>
      <c r="H63" s="185"/>
      <c r="I63" s="185"/>
      <c r="J63" s="26"/>
      <c r="K63" s="184" t="s">
        <v>5</v>
      </c>
      <c r="L63" s="185"/>
      <c r="M63" s="185"/>
    </row>
    <row r="64" spans="1:13" ht="16.45" customHeight="1" x14ac:dyDescent="0.2">
      <c r="A64" s="25"/>
      <c r="B64" s="25"/>
      <c r="C64" s="25"/>
      <c r="D64" s="25"/>
      <c r="E64" s="25"/>
      <c r="F64" s="25"/>
      <c r="G64" s="27" t="s">
        <v>10</v>
      </c>
      <c r="H64" s="25"/>
      <c r="I64" s="27" t="s">
        <v>11</v>
      </c>
      <c r="J64" s="26"/>
      <c r="K64" s="27" t="s">
        <v>10</v>
      </c>
      <c r="L64" s="25"/>
      <c r="M64" s="27" t="s">
        <v>11</v>
      </c>
    </row>
    <row r="65" spans="1:13" ht="16.45" customHeight="1" x14ac:dyDescent="0.2">
      <c r="A65" s="25"/>
      <c r="B65" s="25"/>
      <c r="C65" s="25"/>
      <c r="D65" s="25"/>
      <c r="E65" s="28"/>
      <c r="F65" s="28"/>
      <c r="G65" s="29" t="s">
        <v>13</v>
      </c>
      <c r="H65" s="28"/>
      <c r="I65" s="29" t="s">
        <v>13</v>
      </c>
      <c r="J65" s="26"/>
      <c r="K65" s="29" t="s">
        <v>13</v>
      </c>
      <c r="L65" s="26"/>
      <c r="M65" s="29" t="s">
        <v>13</v>
      </c>
    </row>
    <row r="66" spans="1:13" ht="16.45" customHeight="1" x14ac:dyDescent="0.2">
      <c r="A66" s="25"/>
      <c r="B66" s="25"/>
      <c r="C66" s="25"/>
      <c r="D66" s="25"/>
      <c r="E66" s="20"/>
      <c r="F66" s="20"/>
      <c r="G66" s="18"/>
      <c r="H66" s="20"/>
      <c r="I66" s="21"/>
      <c r="J66" s="20"/>
      <c r="K66" s="18"/>
      <c r="L66" s="21"/>
      <c r="M66" s="21"/>
    </row>
    <row r="67" spans="1:13" ht="16.45" customHeight="1" x14ac:dyDescent="0.2">
      <c r="A67" s="19" t="s">
        <v>128</v>
      </c>
      <c r="B67" s="19"/>
      <c r="C67" s="19"/>
      <c r="D67" s="19"/>
      <c r="E67" s="20"/>
      <c r="F67" s="20"/>
      <c r="G67" s="45"/>
      <c r="H67" s="20"/>
      <c r="I67" s="21"/>
      <c r="J67" s="20"/>
      <c r="K67" s="18"/>
      <c r="L67" s="21"/>
      <c r="M67" s="21"/>
    </row>
    <row r="68" spans="1:13" ht="16.45" customHeight="1" x14ac:dyDescent="0.2">
      <c r="A68" s="25"/>
      <c r="B68" s="25" t="s">
        <v>129</v>
      </c>
      <c r="C68" s="25"/>
      <c r="D68" s="25"/>
      <c r="E68" s="20"/>
      <c r="F68" s="20"/>
      <c r="G68" s="45">
        <v>459199531</v>
      </c>
      <c r="H68" s="46"/>
      <c r="I68" s="21">
        <v>622768785</v>
      </c>
      <c r="J68" s="46"/>
      <c r="K68" s="18">
        <v>-5843456</v>
      </c>
      <c r="L68" s="46"/>
      <c r="M68" s="21">
        <v>-93868685</v>
      </c>
    </row>
    <row r="69" spans="1:13" ht="16.45" customHeight="1" x14ac:dyDescent="0.2">
      <c r="A69" s="25"/>
      <c r="B69" s="25" t="s">
        <v>89</v>
      </c>
      <c r="C69" s="25"/>
      <c r="D69" s="25"/>
      <c r="E69" s="20"/>
      <c r="F69" s="20"/>
      <c r="G69" s="47">
        <v>41893880</v>
      </c>
      <c r="H69" s="46"/>
      <c r="I69" s="24">
        <v>176284554</v>
      </c>
      <c r="J69" s="46"/>
      <c r="K69" s="30">
        <v>0</v>
      </c>
      <c r="L69" s="46"/>
      <c r="M69" s="24">
        <v>0</v>
      </c>
    </row>
    <row r="70" spans="1:13" ht="16.45" customHeight="1" x14ac:dyDescent="0.2">
      <c r="A70" s="25"/>
      <c r="B70" s="25"/>
      <c r="C70" s="25"/>
      <c r="D70" s="25"/>
      <c r="E70" s="20"/>
      <c r="F70" s="20"/>
      <c r="G70" s="45"/>
      <c r="H70" s="20"/>
      <c r="I70" s="21"/>
      <c r="J70" s="20"/>
      <c r="K70" s="18"/>
      <c r="L70" s="20"/>
      <c r="M70" s="21"/>
    </row>
    <row r="71" spans="1:13" ht="16.45" customHeight="1" thickBot="1" x14ac:dyDescent="0.25">
      <c r="A71" s="19"/>
      <c r="B71" s="19"/>
      <c r="C71" s="19"/>
      <c r="D71" s="19"/>
      <c r="E71" s="20"/>
      <c r="F71" s="20"/>
      <c r="G71" s="48">
        <f>SUM(G68:G70)</f>
        <v>501093411</v>
      </c>
      <c r="H71" s="20"/>
      <c r="I71" s="153">
        <f>SUM(I68:I70)</f>
        <v>799053339</v>
      </c>
      <c r="J71" s="20"/>
      <c r="K71" s="42">
        <f>SUM(K68:K70)</f>
        <v>-5843456</v>
      </c>
      <c r="L71" s="20"/>
      <c r="M71" s="153">
        <f>SUM(M68:M70)</f>
        <v>-93868685</v>
      </c>
    </row>
    <row r="72" spans="1:13" ht="16.45" customHeight="1" thickTop="1" x14ac:dyDescent="0.2">
      <c r="A72" s="25"/>
      <c r="B72" s="25"/>
      <c r="C72" s="25"/>
      <c r="D72" s="25"/>
      <c r="E72" s="20"/>
      <c r="F72" s="20"/>
      <c r="G72" s="45"/>
      <c r="H72" s="20"/>
      <c r="I72" s="21"/>
      <c r="J72" s="20"/>
      <c r="K72" s="18"/>
      <c r="L72" s="21"/>
      <c r="M72" s="21"/>
    </row>
    <row r="73" spans="1:13" ht="16.45" customHeight="1" x14ac:dyDescent="0.2">
      <c r="A73" s="19" t="s">
        <v>130</v>
      </c>
      <c r="B73" s="19"/>
      <c r="C73" s="19"/>
      <c r="D73" s="19"/>
      <c r="E73" s="20"/>
      <c r="F73" s="20"/>
      <c r="G73" s="45"/>
      <c r="H73" s="20"/>
      <c r="I73" s="21"/>
      <c r="J73" s="20"/>
      <c r="K73" s="18"/>
      <c r="L73" s="21"/>
      <c r="M73" s="21"/>
    </row>
    <row r="74" spans="1:13" ht="16.45" customHeight="1" x14ac:dyDescent="0.2">
      <c r="A74" s="25"/>
      <c r="B74" s="25" t="s">
        <v>129</v>
      </c>
      <c r="C74" s="25"/>
      <c r="D74" s="25"/>
      <c r="E74" s="20"/>
      <c r="F74" s="20"/>
      <c r="G74" s="45">
        <v>1439283096</v>
      </c>
      <c r="H74" s="46"/>
      <c r="I74" s="21">
        <v>386194509</v>
      </c>
      <c r="J74" s="46"/>
      <c r="K74" s="18">
        <v>1084972466</v>
      </c>
      <c r="L74" s="46"/>
      <c r="M74" s="21">
        <v>-296315499</v>
      </c>
    </row>
    <row r="75" spans="1:13" ht="16.45" customHeight="1" x14ac:dyDescent="0.2">
      <c r="A75" s="25"/>
      <c r="B75" s="25" t="s">
        <v>89</v>
      </c>
      <c r="C75" s="25"/>
      <c r="D75" s="25"/>
      <c r="E75" s="20"/>
      <c r="F75" s="20"/>
      <c r="G75" s="47">
        <v>43213505</v>
      </c>
      <c r="H75" s="20"/>
      <c r="I75" s="24">
        <v>191914736</v>
      </c>
      <c r="J75" s="20"/>
      <c r="K75" s="30">
        <v>0</v>
      </c>
      <c r="L75" s="20"/>
      <c r="M75" s="24">
        <v>0</v>
      </c>
    </row>
    <row r="76" spans="1:13" ht="16.45" customHeight="1" x14ac:dyDescent="0.2">
      <c r="A76" s="25"/>
      <c r="B76" s="25"/>
      <c r="C76" s="25"/>
      <c r="D76" s="25"/>
      <c r="E76" s="20"/>
      <c r="F76" s="20"/>
      <c r="G76" s="45"/>
      <c r="H76" s="20"/>
      <c r="I76" s="21"/>
      <c r="J76" s="20"/>
      <c r="K76" s="18"/>
      <c r="L76" s="20"/>
      <c r="M76" s="21"/>
    </row>
    <row r="77" spans="1:13" ht="16.45" customHeight="1" thickBot="1" x14ac:dyDescent="0.25">
      <c r="A77" s="19"/>
      <c r="B77" s="41"/>
      <c r="C77" s="19"/>
      <c r="D77" s="19"/>
      <c r="E77" s="20"/>
      <c r="F77" s="20"/>
      <c r="G77" s="48">
        <f>SUM(G74:G75)</f>
        <v>1482496601</v>
      </c>
      <c r="H77" s="20"/>
      <c r="I77" s="153">
        <f>SUM(I74:I75)</f>
        <v>578109245</v>
      </c>
      <c r="J77" s="20"/>
      <c r="K77" s="42">
        <f>SUM(K74:K75)</f>
        <v>1084972466</v>
      </c>
      <c r="L77" s="20"/>
      <c r="M77" s="153">
        <f>SUM(M74:M75)</f>
        <v>-296315499</v>
      </c>
    </row>
    <row r="78" spans="1:13" ht="16.45" customHeight="1" thickTop="1" x14ac:dyDescent="0.2">
      <c r="A78" s="19"/>
      <c r="B78" s="19"/>
      <c r="C78" s="19"/>
      <c r="D78" s="19"/>
      <c r="E78" s="20"/>
      <c r="F78" s="20"/>
      <c r="G78" s="45"/>
      <c r="H78" s="20"/>
      <c r="I78" s="21"/>
      <c r="J78" s="20"/>
      <c r="K78" s="18"/>
      <c r="L78" s="20"/>
      <c r="M78" s="21"/>
    </row>
    <row r="79" spans="1:13" ht="16.45" customHeight="1" x14ac:dyDescent="0.2">
      <c r="A79" s="19"/>
      <c r="B79" s="19"/>
      <c r="C79" s="19"/>
      <c r="D79" s="19"/>
      <c r="E79" s="20"/>
      <c r="F79" s="20"/>
      <c r="G79" s="45"/>
      <c r="H79" s="20"/>
      <c r="I79" s="21"/>
      <c r="J79" s="20"/>
      <c r="K79" s="18"/>
      <c r="L79" s="20"/>
      <c r="M79" s="21"/>
    </row>
    <row r="80" spans="1:13" ht="16.45" customHeight="1" x14ac:dyDescent="0.2">
      <c r="A80" s="19" t="s">
        <v>131</v>
      </c>
      <c r="B80" s="19"/>
      <c r="C80" s="19"/>
      <c r="D80" s="19"/>
      <c r="E80" s="20"/>
      <c r="F80" s="20"/>
      <c r="G80" s="45"/>
      <c r="H80" s="20"/>
      <c r="I80" s="21"/>
      <c r="J80" s="20"/>
      <c r="K80" s="18"/>
      <c r="L80" s="20"/>
      <c r="M80" s="21"/>
    </row>
    <row r="81" spans="1:13" ht="16.45" customHeight="1" x14ac:dyDescent="0.2">
      <c r="A81" s="19"/>
      <c r="B81" s="19"/>
      <c r="C81" s="19"/>
      <c r="D81" s="19"/>
      <c r="E81" s="20"/>
      <c r="F81" s="20"/>
      <c r="G81" s="45"/>
      <c r="H81" s="20"/>
      <c r="I81" s="21"/>
      <c r="J81" s="20"/>
      <c r="K81" s="18"/>
      <c r="L81" s="20"/>
      <c r="M81" s="21"/>
    </row>
    <row r="82" spans="1:13" ht="16.45" customHeight="1" thickBot="1" x14ac:dyDescent="0.25">
      <c r="A82" s="36"/>
      <c r="B82" s="36" t="s">
        <v>132</v>
      </c>
      <c r="C82" s="36"/>
      <c r="D82" s="36"/>
      <c r="E82" s="20"/>
      <c r="F82" s="20"/>
      <c r="G82" s="175">
        <v>3.0700000000000002E-2</v>
      </c>
      <c r="H82" s="169"/>
      <c r="I82" s="176">
        <v>4.1665596654720319E-2</v>
      </c>
      <c r="J82" s="169"/>
      <c r="K82" s="177">
        <v>-4.0000000000000002E-4</v>
      </c>
      <c r="L82" s="169"/>
      <c r="M82" s="176">
        <v>-6.2801714888760761E-3</v>
      </c>
    </row>
    <row r="83" spans="1:13" ht="16.45" customHeight="1" thickTop="1" x14ac:dyDescent="0.2">
      <c r="A83" s="36"/>
      <c r="B83" s="36"/>
      <c r="C83" s="36"/>
      <c r="D83" s="36"/>
      <c r="E83" s="20"/>
      <c r="F83" s="20"/>
      <c r="G83" s="51"/>
      <c r="H83" s="49"/>
      <c r="I83" s="51"/>
      <c r="J83" s="49"/>
      <c r="K83" s="52"/>
      <c r="L83" s="50"/>
      <c r="M83" s="52"/>
    </row>
    <row r="84" spans="1:13" ht="16.45" customHeight="1" x14ac:dyDescent="0.2">
      <c r="A84" s="36"/>
      <c r="B84" s="36"/>
      <c r="C84" s="36"/>
      <c r="D84" s="36"/>
      <c r="E84" s="20"/>
      <c r="F84" s="20"/>
      <c r="G84" s="51"/>
      <c r="H84" s="49"/>
      <c r="I84" s="51"/>
      <c r="J84" s="49"/>
      <c r="K84" s="52"/>
      <c r="L84" s="50"/>
      <c r="M84" s="52"/>
    </row>
    <row r="85" spans="1:13" ht="16.45" customHeight="1" x14ac:dyDescent="0.2">
      <c r="A85" s="36"/>
      <c r="B85" s="36"/>
      <c r="C85" s="36"/>
      <c r="D85" s="36"/>
      <c r="E85" s="20"/>
      <c r="F85" s="20"/>
      <c r="G85" s="51"/>
      <c r="H85" s="49"/>
      <c r="I85" s="51"/>
      <c r="J85" s="49"/>
      <c r="K85" s="52"/>
      <c r="L85" s="50"/>
      <c r="M85" s="52"/>
    </row>
    <row r="86" spans="1:13" ht="16.45" customHeight="1" x14ac:dyDescent="0.2">
      <c r="A86" s="36"/>
      <c r="B86" s="36"/>
      <c r="C86" s="36"/>
      <c r="D86" s="36"/>
      <c r="E86" s="20"/>
      <c r="F86" s="20"/>
      <c r="G86" s="51"/>
      <c r="H86" s="49"/>
      <c r="I86" s="51"/>
      <c r="J86" s="49"/>
      <c r="K86" s="52"/>
      <c r="L86" s="50"/>
      <c r="M86" s="52"/>
    </row>
    <row r="87" spans="1:13" ht="16.45" customHeight="1" x14ac:dyDescent="0.2">
      <c r="A87" s="36"/>
      <c r="B87" s="36"/>
      <c r="C87" s="36"/>
      <c r="D87" s="36"/>
      <c r="E87" s="20"/>
      <c r="F87" s="20"/>
      <c r="G87" s="51"/>
      <c r="H87" s="49"/>
      <c r="I87" s="51"/>
      <c r="J87" s="49"/>
      <c r="K87" s="52"/>
      <c r="L87" s="50"/>
      <c r="M87" s="52"/>
    </row>
    <row r="88" spans="1:13" ht="16.45" customHeight="1" x14ac:dyDescent="0.2">
      <c r="A88" s="36"/>
      <c r="B88" s="36"/>
      <c r="C88" s="36"/>
      <c r="D88" s="36"/>
      <c r="E88" s="20"/>
      <c r="F88" s="20"/>
      <c r="G88" s="51"/>
      <c r="H88" s="49"/>
      <c r="I88" s="51"/>
      <c r="J88" s="49"/>
      <c r="K88" s="52"/>
      <c r="L88" s="50"/>
      <c r="M88" s="52"/>
    </row>
    <row r="89" spans="1:13" ht="16.45" customHeight="1" x14ac:dyDescent="0.2">
      <c r="A89" s="36"/>
      <c r="B89" s="36"/>
      <c r="C89" s="36"/>
      <c r="D89" s="36"/>
      <c r="E89" s="20"/>
      <c r="F89" s="20"/>
      <c r="G89" s="51"/>
      <c r="H89" s="49"/>
      <c r="I89" s="51"/>
      <c r="J89" s="49"/>
      <c r="K89" s="52"/>
      <c r="L89" s="50"/>
      <c r="M89" s="52"/>
    </row>
    <row r="90" spans="1:13" ht="16.45" customHeight="1" x14ac:dyDescent="0.2">
      <c r="A90" s="36"/>
      <c r="B90" s="36"/>
      <c r="C90" s="36"/>
      <c r="D90" s="36"/>
      <c r="E90" s="20"/>
      <c r="F90" s="20"/>
      <c r="G90" s="51"/>
      <c r="H90" s="49"/>
      <c r="I90" s="51"/>
      <c r="J90" s="49"/>
      <c r="K90" s="52"/>
      <c r="L90" s="50"/>
      <c r="M90" s="52"/>
    </row>
    <row r="91" spans="1:13" ht="16.45" customHeight="1" x14ac:dyDescent="0.2">
      <c r="A91" s="36"/>
      <c r="B91" s="36"/>
      <c r="C91" s="36"/>
      <c r="D91" s="36"/>
      <c r="E91" s="20"/>
      <c r="F91" s="20"/>
      <c r="G91" s="51"/>
      <c r="H91" s="49"/>
      <c r="I91" s="51"/>
      <c r="J91" s="49"/>
      <c r="K91" s="52"/>
      <c r="L91" s="50"/>
      <c r="M91" s="52"/>
    </row>
    <row r="92" spans="1:13" ht="16.45" customHeight="1" x14ac:dyDescent="0.2">
      <c r="A92" s="36"/>
      <c r="B92" s="36"/>
      <c r="C92" s="36"/>
      <c r="D92" s="36"/>
      <c r="E92" s="20"/>
      <c r="F92" s="20"/>
      <c r="G92" s="51"/>
      <c r="H92" s="49"/>
      <c r="I92" s="51"/>
      <c r="J92" s="49"/>
      <c r="K92" s="52"/>
      <c r="L92" s="50"/>
      <c r="M92" s="52"/>
    </row>
    <row r="93" spans="1:13" ht="16.45" customHeight="1" x14ac:dyDescent="0.2">
      <c r="A93" s="36"/>
      <c r="B93" s="36"/>
      <c r="C93" s="36"/>
      <c r="D93" s="36"/>
      <c r="E93" s="20"/>
      <c r="F93" s="20"/>
      <c r="G93" s="51"/>
      <c r="H93" s="49"/>
      <c r="I93" s="51"/>
      <c r="J93" s="49"/>
      <c r="K93" s="52"/>
      <c r="L93" s="50"/>
      <c r="M93" s="52"/>
    </row>
    <row r="94" spans="1:13" ht="16.45" customHeight="1" x14ac:dyDescent="0.2">
      <c r="A94" s="36"/>
      <c r="B94" s="36"/>
      <c r="C94" s="36"/>
      <c r="D94" s="36"/>
      <c r="E94" s="20"/>
      <c r="F94" s="20"/>
      <c r="G94" s="51"/>
      <c r="H94" s="49"/>
      <c r="I94" s="51"/>
      <c r="J94" s="49"/>
      <c r="K94" s="52"/>
      <c r="L94" s="50"/>
      <c r="M94" s="52"/>
    </row>
    <row r="95" spans="1:13" ht="16.45" customHeight="1" x14ac:dyDescent="0.2">
      <c r="A95" s="36"/>
      <c r="B95" s="36"/>
      <c r="C95" s="36"/>
      <c r="D95" s="36"/>
      <c r="E95" s="20"/>
      <c r="F95" s="20"/>
      <c r="G95" s="51"/>
      <c r="H95" s="49"/>
      <c r="I95" s="51"/>
      <c r="J95" s="49"/>
      <c r="K95" s="52"/>
      <c r="L95" s="50"/>
      <c r="M95" s="52"/>
    </row>
    <row r="96" spans="1:13" ht="16.45" customHeight="1" x14ac:dyDescent="0.2">
      <c r="A96" s="36"/>
      <c r="B96" s="36"/>
      <c r="C96" s="36"/>
      <c r="D96" s="36"/>
      <c r="E96" s="20"/>
      <c r="F96" s="20"/>
      <c r="G96" s="51"/>
      <c r="H96" s="49"/>
      <c r="I96" s="51"/>
      <c r="J96" s="49"/>
      <c r="K96" s="52"/>
      <c r="L96" s="50"/>
      <c r="M96" s="52"/>
    </row>
    <row r="97" spans="1:13" ht="16.45" customHeight="1" x14ac:dyDescent="0.2">
      <c r="A97" s="36"/>
      <c r="B97" s="36"/>
      <c r="C97" s="36"/>
      <c r="D97" s="36"/>
      <c r="E97" s="20"/>
      <c r="F97" s="20"/>
      <c r="G97" s="51"/>
      <c r="H97" s="49"/>
      <c r="I97" s="51"/>
      <c r="J97" s="49"/>
      <c r="K97" s="52"/>
      <c r="L97" s="50"/>
      <c r="M97" s="52"/>
    </row>
    <row r="98" spans="1:13" ht="16.45" customHeight="1" x14ac:dyDescent="0.2">
      <c r="A98" s="36"/>
      <c r="B98" s="36"/>
      <c r="C98" s="36"/>
      <c r="D98" s="36"/>
      <c r="E98" s="20"/>
      <c r="F98" s="20"/>
      <c r="G98" s="51"/>
      <c r="H98" s="49"/>
      <c r="I98" s="51"/>
      <c r="J98" s="49"/>
      <c r="K98" s="52"/>
      <c r="L98" s="50"/>
      <c r="M98" s="52"/>
    </row>
    <row r="99" spans="1:13" ht="16.45" customHeight="1" x14ac:dyDescent="0.2">
      <c r="A99" s="36"/>
      <c r="B99" s="36"/>
      <c r="C99" s="36"/>
      <c r="D99" s="36"/>
      <c r="E99" s="20"/>
      <c r="F99" s="20"/>
      <c r="G99" s="51"/>
      <c r="H99" s="49"/>
      <c r="I99" s="51"/>
      <c r="J99" s="49"/>
      <c r="K99" s="52"/>
      <c r="L99" s="50"/>
      <c r="M99" s="52"/>
    </row>
    <row r="100" spans="1:13" ht="16.45" customHeight="1" x14ac:dyDescent="0.2">
      <c r="A100" s="36"/>
      <c r="B100" s="36"/>
      <c r="C100" s="36"/>
      <c r="D100" s="36"/>
      <c r="E100" s="20"/>
      <c r="F100" s="20"/>
      <c r="G100" s="51"/>
      <c r="H100" s="49"/>
      <c r="I100" s="51"/>
      <c r="J100" s="49"/>
      <c r="K100" s="52"/>
      <c r="L100" s="50"/>
      <c r="M100" s="52"/>
    </row>
    <row r="101" spans="1:13" ht="16.45" customHeight="1" x14ac:dyDescent="0.2">
      <c r="A101" s="36"/>
      <c r="B101" s="36"/>
      <c r="C101" s="36"/>
      <c r="D101" s="36"/>
      <c r="E101" s="20"/>
      <c r="F101" s="20"/>
      <c r="G101" s="51"/>
      <c r="H101" s="49"/>
      <c r="I101" s="51"/>
      <c r="J101" s="49"/>
      <c r="K101" s="52"/>
      <c r="L101" s="50"/>
      <c r="M101" s="52"/>
    </row>
    <row r="102" spans="1:13" ht="16.45" customHeight="1" x14ac:dyDescent="0.2">
      <c r="A102" s="36"/>
      <c r="B102" s="36"/>
      <c r="C102" s="36"/>
      <c r="D102" s="36"/>
      <c r="E102" s="20"/>
      <c r="F102" s="20"/>
      <c r="G102" s="51"/>
      <c r="H102" s="49"/>
      <c r="I102" s="51"/>
      <c r="J102" s="49"/>
      <c r="K102" s="52"/>
      <c r="L102" s="50"/>
      <c r="M102" s="52"/>
    </row>
    <row r="103" spans="1:13" ht="16.45" customHeight="1" x14ac:dyDescent="0.2">
      <c r="A103" s="36"/>
      <c r="B103" s="36"/>
      <c r="C103" s="36"/>
      <c r="D103" s="36"/>
      <c r="E103" s="20"/>
      <c r="F103" s="20"/>
      <c r="G103" s="51"/>
      <c r="H103" s="49"/>
      <c r="I103" s="51"/>
      <c r="J103" s="49"/>
      <c r="K103" s="52"/>
      <c r="L103" s="50"/>
      <c r="M103" s="52"/>
    </row>
    <row r="104" spans="1:13" ht="16.45" customHeight="1" x14ac:dyDescent="0.2">
      <c r="A104" s="36"/>
      <c r="B104" s="36"/>
      <c r="C104" s="36"/>
      <c r="D104" s="36"/>
      <c r="E104" s="20"/>
      <c r="F104" s="20"/>
      <c r="G104" s="51"/>
      <c r="H104" s="49"/>
      <c r="I104" s="51"/>
      <c r="J104" s="49"/>
      <c r="K104" s="52"/>
      <c r="L104" s="50"/>
      <c r="M104" s="52"/>
    </row>
    <row r="105" spans="1:13" ht="16.45" customHeight="1" x14ac:dyDescent="0.2">
      <c r="A105" s="36"/>
      <c r="B105" s="36"/>
      <c r="C105" s="36"/>
      <c r="D105" s="36"/>
      <c r="E105" s="20"/>
      <c r="F105" s="20"/>
      <c r="G105" s="51"/>
      <c r="H105" s="49"/>
      <c r="I105" s="51"/>
      <c r="J105" s="49"/>
      <c r="K105" s="52"/>
      <c r="L105" s="50"/>
      <c r="M105" s="52"/>
    </row>
    <row r="106" spans="1:13" ht="15.05" customHeight="1" x14ac:dyDescent="0.2">
      <c r="A106" s="36"/>
      <c r="B106" s="36"/>
      <c r="C106" s="36"/>
      <c r="D106" s="36"/>
      <c r="E106" s="20"/>
      <c r="F106" s="20"/>
      <c r="G106" s="51"/>
      <c r="H106" s="49"/>
      <c r="I106" s="51"/>
      <c r="J106" s="49"/>
      <c r="K106" s="52"/>
      <c r="L106" s="50"/>
      <c r="M106" s="52"/>
    </row>
    <row r="107" spans="1:13" ht="19.600000000000001" customHeight="1" x14ac:dyDescent="0.2">
      <c r="A107" s="36"/>
      <c r="B107" s="36"/>
      <c r="C107" s="36"/>
      <c r="D107" s="36"/>
      <c r="E107" s="20"/>
      <c r="F107" s="20"/>
      <c r="G107" s="51"/>
      <c r="H107" s="49"/>
      <c r="I107" s="51"/>
      <c r="J107" s="49"/>
      <c r="K107" s="52"/>
      <c r="L107" s="50"/>
      <c r="M107" s="52"/>
    </row>
    <row r="108" spans="1:13" ht="22.4" customHeight="1" x14ac:dyDescent="0.2">
      <c r="A108" s="43" t="s">
        <v>43</v>
      </c>
      <c r="B108" s="43"/>
      <c r="C108" s="43"/>
      <c r="D108" s="43"/>
      <c r="E108" s="44"/>
      <c r="F108" s="44"/>
      <c r="G108" s="24"/>
      <c r="H108" s="44"/>
      <c r="I108" s="24"/>
      <c r="J108" s="24"/>
      <c r="K108" s="24"/>
      <c r="L108" s="24"/>
      <c r="M108" s="24"/>
    </row>
  </sheetData>
  <mergeCells count="8">
    <mergeCell ref="G63:I63"/>
    <mergeCell ref="K63:M63"/>
    <mergeCell ref="G5:I5"/>
    <mergeCell ref="K5:M5"/>
    <mergeCell ref="G6:I6"/>
    <mergeCell ref="K6:M6"/>
    <mergeCell ref="G62:I62"/>
    <mergeCell ref="K62:M62"/>
  </mergeCells>
  <pageMargins left="0.8" right="0.5" top="0.5" bottom="0.6" header="0.49" footer="0.4"/>
  <pageSetup paperSize="9" scale="90" firstPageNumber="5" fitToHeight="2" orientation="portrait" useFirstPageNumber="1" horizontalDpi="1200" verticalDpi="1200" r:id="rId1"/>
  <headerFooter>
    <oddFooter>&amp;R&amp;"Arial,Regular"&amp;9&amp;P</oddFooter>
  </headerFooter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D6E5-7E0D-4EDA-850C-B788E3837ACC}">
  <dimension ref="A1:M110"/>
  <sheetViews>
    <sheetView topLeftCell="A107" zoomScaleNormal="100" zoomScaleSheetLayoutView="80" workbookViewId="0">
      <selection activeCell="A110" sqref="A110:XFD110"/>
    </sheetView>
  </sheetViews>
  <sheetFormatPr defaultColWidth="9.44140625" defaultRowHeight="16.45" customHeight="1" x14ac:dyDescent="0.2"/>
  <cols>
    <col min="1" max="3" width="1.44140625" style="53" customWidth="1"/>
    <col min="4" max="4" width="31.33203125" style="53" customWidth="1"/>
    <col min="5" max="5" width="5.5546875" style="53" customWidth="1"/>
    <col min="6" max="6" width="0.88671875" style="53" customWidth="1"/>
    <col min="7" max="7" width="13.44140625" style="53" customWidth="1"/>
    <col min="8" max="8" width="0.88671875" style="53" customWidth="1"/>
    <col min="9" max="9" width="13.44140625" style="53" customWidth="1"/>
    <col min="10" max="10" width="0.88671875" style="53" customWidth="1"/>
    <col min="11" max="11" width="13.109375" style="53" customWidth="1"/>
    <col min="12" max="12" width="0.88671875" style="53" customWidth="1"/>
    <col min="13" max="13" width="12.88671875" style="53" customWidth="1"/>
    <col min="14" max="14" width="9.44140625" style="53" customWidth="1"/>
    <col min="15" max="16384" width="9.44140625" style="53"/>
  </cols>
  <sheetData>
    <row r="1" spans="1:13" ht="16.45" customHeight="1" x14ac:dyDescent="0.2">
      <c r="A1" s="19" t="s">
        <v>0</v>
      </c>
      <c r="B1" s="19"/>
      <c r="C1" s="19"/>
      <c r="D1" s="20"/>
      <c r="E1" s="21"/>
      <c r="F1" s="21"/>
      <c r="G1" s="20"/>
      <c r="H1" s="21"/>
      <c r="I1" s="20"/>
      <c r="J1" s="21"/>
      <c r="K1" s="21"/>
      <c r="L1" s="21"/>
      <c r="M1" s="21"/>
    </row>
    <row r="2" spans="1:13" ht="16.45" customHeight="1" x14ac:dyDescent="0.2">
      <c r="A2" s="19" t="s">
        <v>92</v>
      </c>
      <c r="B2" s="19"/>
      <c r="C2" s="19"/>
      <c r="D2" s="20"/>
      <c r="E2" s="21"/>
      <c r="F2" s="21"/>
      <c r="G2" s="20"/>
      <c r="H2" s="21"/>
      <c r="I2" s="20"/>
      <c r="J2" s="21"/>
      <c r="K2" s="21"/>
      <c r="L2" s="21"/>
      <c r="M2" s="21"/>
    </row>
    <row r="3" spans="1:13" ht="16.45" customHeight="1" x14ac:dyDescent="0.2">
      <c r="A3" s="22" t="s">
        <v>133</v>
      </c>
      <c r="B3" s="22"/>
      <c r="C3" s="22"/>
      <c r="D3" s="23"/>
      <c r="E3" s="24"/>
      <c r="F3" s="24"/>
      <c r="G3" s="23"/>
      <c r="H3" s="24"/>
      <c r="I3" s="23"/>
      <c r="J3" s="24"/>
      <c r="K3" s="24"/>
      <c r="L3" s="24"/>
      <c r="M3" s="24"/>
    </row>
    <row r="4" spans="1:13" ht="15.65" customHeight="1" x14ac:dyDescent="0.2">
      <c r="A4" s="25"/>
      <c r="B4" s="25"/>
      <c r="C4" s="25"/>
      <c r="D4" s="25"/>
      <c r="E4" s="20"/>
      <c r="F4" s="20"/>
      <c r="G4" s="21"/>
      <c r="H4" s="20"/>
      <c r="I4" s="21"/>
      <c r="J4" s="21"/>
      <c r="K4" s="21"/>
      <c r="L4" s="21"/>
      <c r="M4" s="21"/>
    </row>
    <row r="5" spans="1:13" ht="15.65" customHeight="1" x14ac:dyDescent="0.2">
      <c r="A5" s="25"/>
      <c r="B5" s="25"/>
      <c r="C5" s="25"/>
      <c r="D5" s="25"/>
      <c r="E5" s="20"/>
      <c r="F5" s="20"/>
      <c r="G5" s="21"/>
      <c r="H5" s="20"/>
      <c r="I5" s="21"/>
      <c r="J5" s="21"/>
      <c r="K5" s="21"/>
      <c r="L5" s="21"/>
      <c r="M5" s="21"/>
    </row>
    <row r="6" spans="1:13" ht="15.65" customHeight="1" x14ac:dyDescent="0.2">
      <c r="A6" s="25"/>
      <c r="B6" s="25"/>
      <c r="C6" s="25"/>
      <c r="D6" s="25"/>
      <c r="E6" s="25"/>
      <c r="F6" s="25"/>
      <c r="G6" s="186" t="s">
        <v>3</v>
      </c>
      <c r="H6" s="187"/>
      <c r="I6" s="187"/>
      <c r="J6" s="26"/>
      <c r="K6" s="186" t="s">
        <v>94</v>
      </c>
      <c r="L6" s="187"/>
      <c r="M6" s="187"/>
    </row>
    <row r="7" spans="1:13" ht="15.65" customHeight="1" x14ac:dyDescent="0.2">
      <c r="A7" s="25"/>
      <c r="B7" s="25"/>
      <c r="C7" s="25"/>
      <c r="D7" s="25"/>
      <c r="E7" s="25"/>
      <c r="F7" s="25"/>
      <c r="G7" s="184" t="s">
        <v>95</v>
      </c>
      <c r="H7" s="185"/>
      <c r="I7" s="185"/>
      <c r="J7" s="26"/>
      <c r="K7" s="184" t="s">
        <v>5</v>
      </c>
      <c r="L7" s="185"/>
      <c r="M7" s="185"/>
    </row>
    <row r="8" spans="1:13" ht="15.65" customHeight="1" x14ac:dyDescent="0.2">
      <c r="A8" s="25"/>
      <c r="B8" s="25"/>
      <c r="C8" s="25"/>
      <c r="D8" s="25"/>
      <c r="E8" s="25"/>
      <c r="F8" s="25"/>
      <c r="G8" s="27" t="s">
        <v>10</v>
      </c>
      <c r="H8" s="25"/>
      <c r="I8" s="27" t="s">
        <v>11</v>
      </c>
      <c r="J8" s="26"/>
      <c r="K8" s="27" t="s">
        <v>10</v>
      </c>
      <c r="L8" s="25"/>
      <c r="M8" s="27" t="s">
        <v>11</v>
      </c>
    </row>
    <row r="9" spans="1:13" ht="15.65" customHeight="1" x14ac:dyDescent="0.2">
      <c r="A9" s="25"/>
      <c r="B9" s="25"/>
      <c r="C9" s="25"/>
      <c r="D9" s="25"/>
      <c r="E9" s="165" t="s">
        <v>186</v>
      </c>
      <c r="F9" s="28"/>
      <c r="G9" s="29" t="s">
        <v>13</v>
      </c>
      <c r="H9" s="28"/>
      <c r="I9" s="29" t="s">
        <v>13</v>
      </c>
      <c r="J9" s="26"/>
      <c r="K9" s="29" t="s">
        <v>13</v>
      </c>
      <c r="L9" s="26"/>
      <c r="M9" s="29" t="s">
        <v>13</v>
      </c>
    </row>
    <row r="10" spans="1:13" ht="15.65" customHeight="1" x14ac:dyDescent="0.2">
      <c r="A10" s="25"/>
      <c r="B10" s="25"/>
      <c r="C10" s="25"/>
      <c r="D10" s="25"/>
      <c r="E10" s="20"/>
      <c r="F10" s="20"/>
      <c r="G10" s="18"/>
      <c r="H10" s="20"/>
      <c r="I10" s="21"/>
      <c r="J10" s="21"/>
      <c r="K10" s="18"/>
      <c r="L10" s="21"/>
      <c r="M10" s="21"/>
    </row>
    <row r="11" spans="1:13" ht="15.65" customHeight="1" x14ac:dyDescent="0.2">
      <c r="A11" s="25" t="s">
        <v>96</v>
      </c>
      <c r="B11" s="25"/>
      <c r="C11" s="25"/>
      <c r="D11" s="25"/>
      <c r="E11" s="20"/>
      <c r="F11" s="20"/>
      <c r="G11" s="18">
        <v>1891632974</v>
      </c>
      <c r="H11" s="20"/>
      <c r="I11" s="21">
        <v>1620630655</v>
      </c>
      <c r="J11" s="20"/>
      <c r="K11" s="45">
        <v>163948677</v>
      </c>
      <c r="L11" s="20"/>
      <c r="M11" s="21">
        <v>152439614</v>
      </c>
    </row>
    <row r="12" spans="1:13" ht="15.65" customHeight="1" x14ac:dyDescent="0.2">
      <c r="A12" s="25" t="s">
        <v>97</v>
      </c>
      <c r="B12" s="25"/>
      <c r="C12" s="25"/>
      <c r="D12" s="25"/>
      <c r="E12" s="20"/>
      <c r="F12" s="20"/>
      <c r="G12" s="18">
        <v>4021169306</v>
      </c>
      <c r="H12" s="20"/>
      <c r="I12" s="21">
        <v>3573028208</v>
      </c>
      <c r="J12" s="20"/>
      <c r="K12" s="45">
        <v>688558</v>
      </c>
      <c r="L12" s="20"/>
      <c r="M12" s="21">
        <v>180000</v>
      </c>
    </row>
    <row r="13" spans="1:13" ht="15.65" customHeight="1" x14ac:dyDescent="0.2">
      <c r="A13" s="25" t="s">
        <v>98</v>
      </c>
      <c r="B13" s="25"/>
      <c r="C13" s="25"/>
      <c r="D13" s="25"/>
      <c r="E13" s="20"/>
      <c r="F13" s="20"/>
      <c r="G13" s="18">
        <v>1738014750</v>
      </c>
      <c r="H13" s="20"/>
      <c r="I13" s="21">
        <v>1650289920</v>
      </c>
      <c r="J13" s="20"/>
      <c r="K13" s="45">
        <v>0</v>
      </c>
      <c r="L13" s="20"/>
      <c r="M13" s="21">
        <v>0</v>
      </c>
    </row>
    <row r="14" spans="1:13" ht="15.65" customHeight="1" x14ac:dyDescent="0.2">
      <c r="A14" s="25" t="s">
        <v>99</v>
      </c>
      <c r="B14" s="25"/>
      <c r="C14" s="25"/>
      <c r="D14" s="25"/>
      <c r="E14" s="20"/>
      <c r="F14" s="20"/>
      <c r="G14" s="18">
        <v>-953968106</v>
      </c>
      <c r="H14" s="20"/>
      <c r="I14" s="21">
        <v>-814576864</v>
      </c>
      <c r="J14" s="20"/>
      <c r="K14" s="45">
        <v>-111750184</v>
      </c>
      <c r="L14" s="20"/>
      <c r="M14" s="21">
        <v>-106531480</v>
      </c>
    </row>
    <row r="15" spans="1:13" ht="15.65" customHeight="1" x14ac:dyDescent="0.2">
      <c r="A15" s="25" t="s">
        <v>100</v>
      </c>
      <c r="B15" s="25"/>
      <c r="C15" s="25"/>
      <c r="D15" s="25"/>
      <c r="E15" s="86"/>
      <c r="F15" s="20"/>
      <c r="G15" s="18">
        <v>-1659690139</v>
      </c>
      <c r="H15" s="20"/>
      <c r="I15" s="21">
        <v>-1771538183</v>
      </c>
      <c r="J15" s="20"/>
      <c r="K15" s="45">
        <v>-625962</v>
      </c>
      <c r="L15" s="20"/>
      <c r="M15" s="21">
        <v>-162000</v>
      </c>
    </row>
    <row r="16" spans="1:13" ht="15.65" customHeight="1" x14ac:dyDescent="0.2">
      <c r="A16" s="25" t="s">
        <v>101</v>
      </c>
      <c r="B16" s="25"/>
      <c r="C16" s="25"/>
      <c r="D16" s="25"/>
      <c r="E16" s="20"/>
      <c r="F16" s="20"/>
      <c r="G16" s="30">
        <v>-1006873152</v>
      </c>
      <c r="H16" s="20"/>
      <c r="I16" s="24">
        <v>-983633335</v>
      </c>
      <c r="J16" s="20"/>
      <c r="K16" s="47">
        <v>0</v>
      </c>
      <c r="L16" s="20"/>
      <c r="M16" s="24">
        <v>0</v>
      </c>
    </row>
    <row r="17" spans="1:13" ht="11.15" customHeight="1" x14ac:dyDescent="0.2">
      <c r="A17" s="25"/>
      <c r="B17" s="25"/>
      <c r="C17" s="25"/>
      <c r="D17" s="25"/>
      <c r="E17" s="20"/>
      <c r="F17" s="20"/>
      <c r="G17" s="18"/>
      <c r="H17" s="20"/>
      <c r="I17" s="21"/>
      <c r="J17" s="20"/>
      <c r="K17" s="45"/>
      <c r="L17" s="20"/>
      <c r="M17" s="21"/>
    </row>
    <row r="18" spans="1:13" ht="15.65" customHeight="1" x14ac:dyDescent="0.2">
      <c r="A18" s="19" t="s">
        <v>102</v>
      </c>
      <c r="B18" s="19"/>
      <c r="C18" s="19"/>
      <c r="D18" s="19"/>
      <c r="E18" s="20"/>
      <c r="F18" s="20"/>
      <c r="G18" s="18">
        <f>SUM(G11:G17)</f>
        <v>4030285633</v>
      </c>
      <c r="H18" s="20"/>
      <c r="I18" s="21">
        <f>SUM(I11:I17)</f>
        <v>3274200401</v>
      </c>
      <c r="J18" s="20"/>
      <c r="K18" s="45">
        <f>SUM(K11:K17)</f>
        <v>52261089</v>
      </c>
      <c r="L18" s="20"/>
      <c r="M18" s="21">
        <f>SUM(M11:M17)</f>
        <v>45926134</v>
      </c>
    </row>
    <row r="19" spans="1:13" ht="15.65" customHeight="1" x14ac:dyDescent="0.2">
      <c r="A19" s="25" t="s">
        <v>134</v>
      </c>
      <c r="B19" s="25"/>
      <c r="C19" s="25"/>
      <c r="D19" s="25"/>
      <c r="E19" s="20"/>
      <c r="F19" s="20"/>
      <c r="G19" s="18">
        <v>750207913</v>
      </c>
      <c r="H19" s="20"/>
      <c r="I19" s="21">
        <v>790454595</v>
      </c>
      <c r="J19" s="20"/>
      <c r="K19" s="45">
        <v>2567499825</v>
      </c>
      <c r="L19" s="20"/>
      <c r="M19" s="21">
        <v>2262874349</v>
      </c>
    </row>
    <row r="20" spans="1:13" ht="15.65" customHeight="1" x14ac:dyDescent="0.2">
      <c r="A20" s="25" t="s">
        <v>104</v>
      </c>
      <c r="B20" s="25"/>
      <c r="C20" s="25"/>
      <c r="D20" s="25"/>
      <c r="E20" s="20"/>
      <c r="F20" s="20"/>
      <c r="G20" s="18">
        <v>-252941004</v>
      </c>
      <c r="H20" s="20"/>
      <c r="I20" s="21">
        <v>-238490481</v>
      </c>
      <c r="J20" s="20"/>
      <c r="K20" s="45">
        <v>0</v>
      </c>
      <c r="L20" s="20"/>
      <c r="M20" s="21">
        <v>0</v>
      </c>
    </row>
    <row r="21" spans="1:13" ht="15.65" customHeight="1" x14ac:dyDescent="0.2">
      <c r="A21" s="25" t="s">
        <v>105</v>
      </c>
      <c r="B21" s="25"/>
      <c r="C21" s="25"/>
      <c r="D21" s="25"/>
      <c r="E21" s="31"/>
      <c r="F21" s="31"/>
      <c r="G21" s="18">
        <v>-1064698745</v>
      </c>
      <c r="H21" s="31"/>
      <c r="I21" s="21">
        <v>-1050528031</v>
      </c>
      <c r="J21" s="31"/>
      <c r="K21" s="45">
        <v>-328468067</v>
      </c>
      <c r="L21" s="31"/>
      <c r="M21" s="21">
        <v>-311395112</v>
      </c>
    </row>
    <row r="22" spans="1:13" ht="15.65" customHeight="1" x14ac:dyDescent="0.2">
      <c r="A22" s="25" t="s">
        <v>106</v>
      </c>
      <c r="B22" s="25"/>
      <c r="C22" s="25"/>
      <c r="D22" s="25"/>
      <c r="E22" s="20"/>
      <c r="F22" s="20"/>
      <c r="G22" s="18">
        <v>-1031397799</v>
      </c>
      <c r="H22" s="20"/>
      <c r="I22" s="21">
        <v>-917241806</v>
      </c>
      <c r="J22" s="20"/>
      <c r="K22" s="45">
        <v>-644748129</v>
      </c>
      <c r="L22" s="20"/>
      <c r="M22" s="21">
        <v>-569155820</v>
      </c>
    </row>
    <row r="23" spans="1:13" ht="15.65" customHeight="1" x14ac:dyDescent="0.2">
      <c r="A23" s="25" t="s">
        <v>107</v>
      </c>
      <c r="B23" s="25"/>
      <c r="E23" s="20"/>
      <c r="F23" s="20"/>
      <c r="G23" s="30">
        <v>1553086121</v>
      </c>
      <c r="H23" s="20"/>
      <c r="I23" s="24">
        <v>799719238</v>
      </c>
      <c r="J23" s="20"/>
      <c r="K23" s="47">
        <v>0</v>
      </c>
      <c r="L23" s="20"/>
      <c r="M23" s="24">
        <v>0</v>
      </c>
    </row>
    <row r="24" spans="1:13" ht="11.15" customHeight="1" x14ac:dyDescent="0.2">
      <c r="A24" s="25"/>
      <c r="B24" s="25"/>
      <c r="C24" s="25"/>
      <c r="D24" s="25"/>
      <c r="E24" s="20"/>
      <c r="F24" s="20"/>
      <c r="G24" s="18"/>
      <c r="H24" s="20"/>
      <c r="I24" s="21"/>
      <c r="J24" s="20"/>
      <c r="K24" s="45"/>
      <c r="L24" s="20"/>
      <c r="M24" s="21"/>
    </row>
    <row r="25" spans="1:13" ht="15.65" customHeight="1" x14ac:dyDescent="0.2">
      <c r="A25" s="19" t="s">
        <v>135</v>
      </c>
      <c r="B25" s="19"/>
      <c r="C25" s="19"/>
      <c r="D25" s="19"/>
      <c r="E25" s="25"/>
      <c r="F25" s="25"/>
      <c r="G25" s="32">
        <f>SUM(G18:G23)</f>
        <v>3984542119</v>
      </c>
      <c r="H25" s="25"/>
      <c r="I25" s="33">
        <f>SUM(I18:I23)</f>
        <v>2658113916</v>
      </c>
      <c r="J25" s="25"/>
      <c r="K25" s="155">
        <f>SUM(K18:K23)</f>
        <v>1646544718</v>
      </c>
      <c r="L25" s="25"/>
      <c r="M25" s="33">
        <f>SUM(M18:M23)</f>
        <v>1428249551</v>
      </c>
    </row>
    <row r="26" spans="1:13" ht="15.65" customHeight="1" x14ac:dyDescent="0.2">
      <c r="A26" s="25" t="s">
        <v>109</v>
      </c>
      <c r="B26" s="25"/>
      <c r="C26" s="25"/>
      <c r="D26" s="25"/>
      <c r="E26" s="86">
        <v>16</v>
      </c>
      <c r="F26" s="20"/>
      <c r="G26" s="30">
        <v>-540091629</v>
      </c>
      <c r="H26" s="20"/>
      <c r="I26" s="24">
        <v>-222511040</v>
      </c>
      <c r="J26" s="20"/>
      <c r="K26" s="47">
        <v>-15332010</v>
      </c>
      <c r="L26" s="20"/>
      <c r="M26" s="24">
        <v>2433708</v>
      </c>
    </row>
    <row r="27" spans="1:13" ht="11.15" customHeight="1" x14ac:dyDescent="0.2">
      <c r="A27" s="25"/>
      <c r="B27" s="25"/>
      <c r="C27" s="25"/>
      <c r="D27" s="25"/>
      <c r="E27" s="20"/>
      <c r="F27" s="20"/>
      <c r="G27" s="18"/>
      <c r="H27" s="20"/>
      <c r="I27" s="21"/>
      <c r="J27" s="20"/>
      <c r="K27" s="45"/>
      <c r="L27" s="20"/>
      <c r="M27" s="21"/>
    </row>
    <row r="28" spans="1:13" ht="15.65" customHeight="1" x14ac:dyDescent="0.2">
      <c r="A28" s="19" t="s">
        <v>136</v>
      </c>
      <c r="B28" s="19"/>
      <c r="C28" s="19"/>
      <c r="D28" s="19"/>
      <c r="E28" s="20"/>
      <c r="F28" s="20"/>
      <c r="G28" s="30">
        <f>SUM(G25:G26)</f>
        <v>3444450490</v>
      </c>
      <c r="H28" s="20"/>
      <c r="I28" s="24">
        <f>SUM(I25:I26)</f>
        <v>2435602876</v>
      </c>
      <c r="J28" s="20"/>
      <c r="K28" s="47">
        <f>SUM(K25:K26)</f>
        <v>1631212708</v>
      </c>
      <c r="L28" s="20"/>
      <c r="M28" s="24">
        <f>SUM(M25:M26)</f>
        <v>1430683259</v>
      </c>
    </row>
    <row r="29" spans="1:13" ht="11.15" customHeight="1" x14ac:dyDescent="0.2">
      <c r="A29" s="25"/>
      <c r="B29" s="25"/>
      <c r="C29" s="25"/>
      <c r="D29" s="25"/>
      <c r="E29" s="20"/>
      <c r="F29" s="20"/>
      <c r="G29" s="18"/>
      <c r="H29" s="20"/>
      <c r="I29" s="21"/>
      <c r="J29" s="20"/>
      <c r="K29" s="45"/>
      <c r="L29" s="20"/>
      <c r="M29" s="154"/>
    </row>
    <row r="30" spans="1:13" ht="15.65" customHeight="1" x14ac:dyDescent="0.2">
      <c r="A30" s="19" t="s">
        <v>111</v>
      </c>
      <c r="B30" s="19"/>
      <c r="C30" s="19"/>
      <c r="D30" s="19"/>
      <c r="E30" s="20"/>
      <c r="F30" s="20"/>
      <c r="G30" s="18"/>
      <c r="H30" s="20"/>
      <c r="I30" s="21"/>
      <c r="J30" s="20"/>
      <c r="K30" s="45"/>
      <c r="L30" s="20"/>
      <c r="M30" s="21"/>
    </row>
    <row r="31" spans="1:13" ht="15.65" customHeight="1" x14ac:dyDescent="0.2">
      <c r="A31" s="19"/>
      <c r="B31" s="25" t="s">
        <v>112</v>
      </c>
      <c r="C31" s="25"/>
      <c r="D31" s="25"/>
      <c r="E31" s="20"/>
      <c r="F31" s="20"/>
      <c r="G31" s="18"/>
      <c r="H31" s="20"/>
      <c r="I31" s="21"/>
      <c r="J31" s="20"/>
      <c r="K31" s="45"/>
      <c r="L31" s="20"/>
      <c r="M31" s="21"/>
    </row>
    <row r="32" spans="1:13" ht="15.65" customHeight="1" x14ac:dyDescent="0.2">
      <c r="A32" s="19"/>
      <c r="B32" s="25"/>
      <c r="C32" s="25" t="s">
        <v>113</v>
      </c>
      <c r="D32" s="25"/>
      <c r="E32" s="20"/>
      <c r="F32" s="20"/>
      <c r="G32" s="18"/>
      <c r="H32" s="20"/>
      <c r="I32" s="21"/>
      <c r="J32" s="20"/>
      <c r="K32" s="45"/>
      <c r="L32" s="20"/>
      <c r="M32" s="21"/>
    </row>
    <row r="33" spans="1:13" ht="15.65" customHeight="1" x14ac:dyDescent="0.2">
      <c r="A33" s="19"/>
      <c r="B33" s="25"/>
      <c r="C33" s="25" t="s">
        <v>114</v>
      </c>
      <c r="D33" s="25"/>
      <c r="E33" s="20"/>
      <c r="F33" s="20"/>
      <c r="G33" s="18"/>
      <c r="H33" s="20"/>
      <c r="I33" s="21"/>
      <c r="J33" s="20"/>
      <c r="K33" s="45"/>
      <c r="L33" s="20"/>
      <c r="M33" s="21"/>
    </row>
    <row r="34" spans="1:13" ht="15.65" customHeight="1" x14ac:dyDescent="0.2">
      <c r="A34" s="19"/>
      <c r="B34" s="25"/>
      <c r="C34" s="25"/>
      <c r="D34" s="25" t="s">
        <v>115</v>
      </c>
      <c r="E34" s="20"/>
      <c r="F34" s="20"/>
      <c r="G34" s="18"/>
      <c r="H34" s="20"/>
      <c r="I34" s="21"/>
      <c r="J34" s="20"/>
      <c r="K34" s="45"/>
      <c r="L34" s="20"/>
      <c r="M34" s="21"/>
    </row>
    <row r="35" spans="1:13" ht="15.65" customHeight="1" x14ac:dyDescent="0.2">
      <c r="A35" s="19"/>
      <c r="B35" s="25"/>
      <c r="C35" s="25"/>
      <c r="D35" s="25" t="s">
        <v>116</v>
      </c>
      <c r="E35" s="20"/>
      <c r="F35" s="20"/>
      <c r="G35" s="18">
        <v>183200748</v>
      </c>
      <c r="H35" s="20"/>
      <c r="I35" s="21">
        <v>-425391856</v>
      </c>
      <c r="J35" s="20"/>
      <c r="K35" s="45">
        <v>130350566</v>
      </c>
      <c r="L35" s="20"/>
      <c r="M35" s="21">
        <v>-290035221</v>
      </c>
    </row>
    <row r="36" spans="1:13" ht="15.65" customHeight="1" x14ac:dyDescent="0.2">
      <c r="A36" s="19"/>
      <c r="B36" s="25"/>
      <c r="C36" s="25" t="s">
        <v>117</v>
      </c>
      <c r="D36" s="25"/>
      <c r="E36" s="20"/>
      <c r="F36" s="20"/>
      <c r="G36" s="18"/>
      <c r="H36" s="20"/>
      <c r="I36" s="21"/>
      <c r="J36" s="20"/>
      <c r="K36" s="45"/>
      <c r="L36" s="20"/>
      <c r="M36" s="21"/>
    </row>
    <row r="37" spans="1:13" ht="15.65" customHeight="1" x14ac:dyDescent="0.2">
      <c r="B37" s="25"/>
      <c r="C37" s="25"/>
      <c r="D37" s="25" t="s">
        <v>118</v>
      </c>
      <c r="E37" s="20"/>
      <c r="F37" s="20"/>
      <c r="G37" s="30">
        <v>-36640150</v>
      </c>
      <c r="H37" s="20"/>
      <c r="I37" s="24">
        <v>85078371</v>
      </c>
      <c r="J37" s="20"/>
      <c r="K37" s="47">
        <v>-26070113</v>
      </c>
      <c r="L37" s="20"/>
      <c r="M37" s="24">
        <v>58007044</v>
      </c>
    </row>
    <row r="38" spans="1:13" ht="11.15" customHeight="1" x14ac:dyDescent="0.2">
      <c r="A38" s="19"/>
      <c r="B38" s="25"/>
      <c r="C38" s="25"/>
      <c r="D38" s="25"/>
      <c r="E38" s="20"/>
      <c r="F38" s="20"/>
      <c r="G38" s="18"/>
      <c r="H38" s="20"/>
      <c r="I38" s="21"/>
      <c r="J38" s="20"/>
      <c r="K38" s="45"/>
      <c r="L38" s="20"/>
      <c r="M38" s="21"/>
    </row>
    <row r="39" spans="1:13" ht="15.65" customHeight="1" x14ac:dyDescent="0.2">
      <c r="A39" s="19"/>
      <c r="B39" s="34" t="s">
        <v>119</v>
      </c>
      <c r="C39" s="34"/>
      <c r="D39" s="34"/>
      <c r="E39" s="20"/>
      <c r="F39" s="20"/>
      <c r="G39" s="18"/>
      <c r="H39" s="20"/>
      <c r="I39" s="21"/>
      <c r="J39" s="20"/>
      <c r="K39" s="45"/>
      <c r="L39" s="20"/>
      <c r="M39" s="21"/>
    </row>
    <row r="40" spans="1:13" ht="15.65" customHeight="1" x14ac:dyDescent="0.2">
      <c r="A40" s="19"/>
      <c r="B40" s="34"/>
      <c r="C40" s="34" t="s">
        <v>113</v>
      </c>
      <c r="D40" s="34"/>
      <c r="E40" s="20"/>
      <c r="F40" s="20"/>
      <c r="G40" s="30">
        <f>SUM(G31:G37)</f>
        <v>146560598</v>
      </c>
      <c r="H40" s="20"/>
      <c r="I40" s="24">
        <f>SUM(I31:I37)</f>
        <v>-340313485</v>
      </c>
      <c r="J40" s="20"/>
      <c r="K40" s="47">
        <f>SUM(K31:K37)</f>
        <v>104280453</v>
      </c>
      <c r="L40" s="20"/>
      <c r="M40" s="24">
        <f>SUM(M31:M37)</f>
        <v>-232028177</v>
      </c>
    </row>
    <row r="41" spans="1:13" ht="11.15" customHeight="1" x14ac:dyDescent="0.2">
      <c r="A41" s="19"/>
      <c r="B41" s="25"/>
      <c r="C41" s="25"/>
      <c r="D41" s="25"/>
      <c r="E41" s="20"/>
      <c r="F41" s="20"/>
      <c r="G41" s="18"/>
      <c r="H41" s="20"/>
      <c r="I41" s="21"/>
      <c r="J41" s="20"/>
      <c r="K41" s="45"/>
      <c r="L41" s="20"/>
      <c r="M41" s="21"/>
    </row>
    <row r="42" spans="1:13" ht="15.65" customHeight="1" x14ac:dyDescent="0.2">
      <c r="A42" s="34"/>
      <c r="B42" s="34" t="s">
        <v>120</v>
      </c>
      <c r="C42" s="34"/>
      <c r="D42" s="25"/>
      <c r="E42" s="20"/>
      <c r="F42" s="20"/>
      <c r="G42" s="18"/>
      <c r="H42" s="20"/>
      <c r="I42" s="21"/>
      <c r="J42" s="20"/>
      <c r="K42" s="45"/>
      <c r="L42" s="20"/>
      <c r="M42" s="21"/>
    </row>
    <row r="43" spans="1:13" ht="15.65" customHeight="1" x14ac:dyDescent="0.2">
      <c r="A43" s="34"/>
      <c r="B43" s="34"/>
      <c r="C43" s="34" t="s">
        <v>121</v>
      </c>
      <c r="D43" s="25"/>
      <c r="E43" s="20"/>
      <c r="F43" s="20"/>
      <c r="G43" s="18"/>
      <c r="H43" s="20"/>
      <c r="I43" s="21"/>
      <c r="J43" s="20"/>
      <c r="K43" s="45"/>
      <c r="L43" s="20"/>
      <c r="M43" s="21"/>
    </row>
    <row r="44" spans="1:13" ht="15.65" customHeight="1" x14ac:dyDescent="0.2">
      <c r="A44" s="34"/>
      <c r="B44" s="34"/>
      <c r="C44" s="34" t="s">
        <v>137</v>
      </c>
      <c r="D44" s="25"/>
      <c r="E44" s="20"/>
      <c r="F44" s="20"/>
      <c r="G44" s="18"/>
      <c r="H44" s="20"/>
      <c r="I44" s="21"/>
      <c r="J44" s="20"/>
      <c r="K44" s="45"/>
      <c r="L44" s="20"/>
      <c r="M44" s="21"/>
    </row>
    <row r="45" spans="1:13" ht="15.65" customHeight="1" x14ac:dyDescent="0.2">
      <c r="A45" s="34"/>
      <c r="B45" s="25"/>
      <c r="D45" s="34" t="s">
        <v>138</v>
      </c>
      <c r="E45" s="20"/>
      <c r="F45" s="20"/>
      <c r="G45" s="18">
        <v>-8200886</v>
      </c>
      <c r="H45" s="20"/>
      <c r="I45" s="21">
        <v>-146036766</v>
      </c>
      <c r="J45" s="20"/>
      <c r="K45" s="45">
        <v>0</v>
      </c>
      <c r="L45" s="20"/>
      <c r="M45" s="21">
        <v>0</v>
      </c>
    </row>
    <row r="46" spans="1:13" ht="15.65" customHeight="1" x14ac:dyDescent="0.2">
      <c r="A46" s="34"/>
      <c r="B46" s="35"/>
      <c r="C46" s="35" t="s">
        <v>292</v>
      </c>
      <c r="D46" s="36"/>
      <c r="E46" s="20"/>
      <c r="F46" s="20"/>
      <c r="G46" s="18"/>
      <c r="H46" s="20"/>
      <c r="I46" s="21"/>
      <c r="J46" s="20"/>
      <c r="K46" s="45"/>
      <c r="L46" s="20"/>
      <c r="M46" s="21"/>
    </row>
    <row r="47" spans="1:13" ht="15.65" customHeight="1" x14ac:dyDescent="0.2">
      <c r="A47" s="34"/>
      <c r="B47" s="35"/>
      <c r="D47" s="35" t="s">
        <v>123</v>
      </c>
      <c r="E47" s="20"/>
      <c r="F47" s="20"/>
      <c r="G47" s="18"/>
      <c r="H47" s="20"/>
      <c r="I47" s="21"/>
      <c r="J47" s="20"/>
      <c r="K47" s="45"/>
      <c r="L47" s="20"/>
      <c r="M47" s="21"/>
    </row>
    <row r="48" spans="1:13" ht="15.65" customHeight="1" x14ac:dyDescent="0.2">
      <c r="A48" s="25"/>
      <c r="B48" s="25"/>
      <c r="D48" s="36" t="s">
        <v>124</v>
      </c>
      <c r="E48" s="20"/>
      <c r="F48" s="20"/>
      <c r="G48" s="30">
        <v>-232310726</v>
      </c>
      <c r="H48" s="20"/>
      <c r="I48" s="24">
        <v>247166333</v>
      </c>
      <c r="J48" s="20"/>
      <c r="K48" s="47">
        <v>0</v>
      </c>
      <c r="L48" s="20"/>
      <c r="M48" s="24">
        <v>0</v>
      </c>
    </row>
    <row r="49" spans="1:13" ht="11.15" customHeight="1" x14ac:dyDescent="0.2">
      <c r="A49" s="25"/>
      <c r="B49" s="25"/>
      <c r="C49" s="25"/>
      <c r="D49" s="25"/>
      <c r="E49" s="20"/>
      <c r="F49" s="20"/>
      <c r="G49" s="18"/>
      <c r="H49" s="20"/>
      <c r="I49" s="21"/>
      <c r="J49" s="20"/>
      <c r="K49" s="18"/>
      <c r="L49" s="21"/>
      <c r="M49" s="21"/>
    </row>
    <row r="50" spans="1:13" ht="15.65" customHeight="1" x14ac:dyDescent="0.2">
      <c r="A50" s="34"/>
      <c r="B50" s="34" t="s">
        <v>125</v>
      </c>
      <c r="C50" s="34"/>
      <c r="D50" s="34"/>
      <c r="E50" s="34"/>
      <c r="F50" s="34"/>
      <c r="G50" s="37"/>
      <c r="H50" s="38"/>
      <c r="I50" s="150"/>
      <c r="J50" s="38"/>
      <c r="K50" s="37"/>
      <c r="L50" s="34"/>
      <c r="M50" s="150"/>
    </row>
    <row r="51" spans="1:13" ht="15.65" customHeight="1" x14ac:dyDescent="0.2">
      <c r="A51" s="34"/>
      <c r="B51" s="34"/>
      <c r="C51" s="34" t="s">
        <v>113</v>
      </c>
      <c r="D51" s="34"/>
      <c r="E51" s="34"/>
      <c r="F51" s="34"/>
      <c r="G51" s="39">
        <f>SUM(G45:G48)</f>
        <v>-240511612</v>
      </c>
      <c r="H51" s="38"/>
      <c r="I51" s="151">
        <f>SUM(I45:I48)</f>
        <v>101129567</v>
      </c>
      <c r="J51" s="38"/>
      <c r="K51" s="39">
        <f>SUM(K45:K48)</f>
        <v>0</v>
      </c>
      <c r="L51" s="34"/>
      <c r="M51" s="151">
        <f>SUM(M45:M48)</f>
        <v>0</v>
      </c>
    </row>
    <row r="52" spans="1:13" ht="11.15" customHeight="1" x14ac:dyDescent="0.2">
      <c r="A52" s="34"/>
      <c r="B52" s="34"/>
      <c r="C52" s="34"/>
      <c r="D52" s="34"/>
      <c r="E52" s="34"/>
      <c r="F52" s="34"/>
      <c r="G52" s="40"/>
      <c r="H52" s="38"/>
      <c r="I52" s="152"/>
      <c r="J52" s="38"/>
      <c r="K52" s="40"/>
      <c r="L52" s="34"/>
      <c r="M52" s="152"/>
    </row>
    <row r="53" spans="1:13" ht="15.65" customHeight="1" x14ac:dyDescent="0.2">
      <c r="A53" s="41" t="s">
        <v>111</v>
      </c>
      <c r="B53" s="34"/>
      <c r="C53" s="19"/>
      <c r="D53" s="19"/>
      <c r="E53" s="20"/>
      <c r="F53" s="20"/>
      <c r="G53" s="18"/>
      <c r="H53" s="20"/>
      <c r="I53" s="21"/>
      <c r="J53" s="20"/>
      <c r="K53" s="18"/>
      <c r="L53" s="21"/>
      <c r="M53" s="21"/>
    </row>
    <row r="54" spans="1:13" ht="15.65" customHeight="1" x14ac:dyDescent="0.2">
      <c r="A54" s="34"/>
      <c r="B54" s="41" t="s">
        <v>126</v>
      </c>
      <c r="C54" s="19"/>
      <c r="D54" s="19"/>
      <c r="E54" s="20"/>
      <c r="F54" s="20"/>
      <c r="G54" s="30">
        <f>SUM(G40,G51)</f>
        <v>-93951014</v>
      </c>
      <c r="H54" s="20"/>
      <c r="I54" s="24">
        <f>SUM(I40,I51)</f>
        <v>-239183918</v>
      </c>
      <c r="J54" s="20"/>
      <c r="K54" s="30">
        <f>SUM(K40,K51)</f>
        <v>104280453</v>
      </c>
      <c r="L54" s="21"/>
      <c r="M54" s="24">
        <f>SUM(M40,M51)</f>
        <v>-232028177</v>
      </c>
    </row>
    <row r="55" spans="1:13" ht="11.15" customHeight="1" x14ac:dyDescent="0.2">
      <c r="A55" s="25"/>
      <c r="B55" s="25"/>
      <c r="C55" s="25"/>
      <c r="D55" s="25"/>
      <c r="E55" s="20"/>
      <c r="F55" s="20"/>
      <c r="G55" s="18"/>
      <c r="H55" s="20"/>
      <c r="I55" s="21"/>
      <c r="J55" s="20"/>
      <c r="K55" s="18"/>
      <c r="L55" s="21"/>
      <c r="M55" s="21"/>
    </row>
    <row r="56" spans="1:13" ht="15.65" customHeight="1" thickBot="1" x14ac:dyDescent="0.25">
      <c r="A56" s="41" t="s">
        <v>139</v>
      </c>
      <c r="B56" s="41"/>
      <c r="C56" s="19"/>
      <c r="D56" s="19"/>
      <c r="E56" s="20"/>
      <c r="F56" s="20"/>
      <c r="G56" s="42">
        <f>+G28+G54</f>
        <v>3350499476</v>
      </c>
      <c r="H56" s="20"/>
      <c r="I56" s="153">
        <f>+I28+I54</f>
        <v>2196418958</v>
      </c>
      <c r="J56" s="20"/>
      <c r="K56" s="42">
        <f>+K28+K54</f>
        <v>1735493161</v>
      </c>
      <c r="L56" s="21"/>
      <c r="M56" s="153">
        <f>+M28+M54</f>
        <v>1198655082</v>
      </c>
    </row>
    <row r="57" spans="1:13" ht="12.7" customHeight="1" thickTop="1" x14ac:dyDescent="0.2">
      <c r="A57" s="41"/>
      <c r="B57" s="41"/>
      <c r="C57" s="19"/>
      <c r="D57" s="19"/>
      <c r="E57" s="20"/>
      <c r="F57" s="20"/>
      <c r="G57" s="21"/>
      <c r="H57" s="20"/>
      <c r="I57" s="21"/>
      <c r="J57" s="20"/>
      <c r="K57" s="21"/>
      <c r="L57" s="21"/>
      <c r="M57" s="21"/>
    </row>
    <row r="58" spans="1:13" ht="22.4" customHeight="1" x14ac:dyDescent="0.2">
      <c r="A58" s="43" t="s">
        <v>43</v>
      </c>
      <c r="B58" s="43"/>
      <c r="C58" s="43"/>
      <c r="D58" s="43"/>
      <c r="E58" s="44"/>
      <c r="F58" s="44"/>
      <c r="G58" s="24"/>
      <c r="H58" s="44"/>
      <c r="I58" s="24"/>
      <c r="J58" s="24"/>
      <c r="K58" s="24"/>
      <c r="L58" s="24"/>
      <c r="M58" s="24"/>
    </row>
    <row r="59" spans="1:13" ht="16.45" customHeight="1" x14ac:dyDescent="0.2">
      <c r="A59" s="19" t="s">
        <v>0</v>
      </c>
      <c r="B59" s="19"/>
      <c r="C59" s="19"/>
      <c r="D59" s="19"/>
      <c r="E59" s="20"/>
      <c r="F59" s="20"/>
      <c r="G59" s="21"/>
      <c r="H59" s="20"/>
      <c r="I59" s="21"/>
      <c r="J59" s="21"/>
      <c r="K59" s="21"/>
      <c r="L59" s="21"/>
      <c r="M59" s="21"/>
    </row>
    <row r="60" spans="1:13" ht="16.45" customHeight="1" x14ac:dyDescent="0.2">
      <c r="A60" s="19" t="s">
        <v>92</v>
      </c>
      <c r="B60" s="19"/>
      <c r="C60" s="19"/>
      <c r="D60" s="19"/>
      <c r="E60" s="20"/>
      <c r="F60" s="20"/>
      <c r="G60" s="21"/>
      <c r="H60" s="20"/>
      <c r="I60" s="21"/>
      <c r="J60" s="21"/>
      <c r="K60" s="21"/>
      <c r="L60" s="21"/>
      <c r="M60" s="21"/>
    </row>
    <row r="61" spans="1:13" ht="16.45" customHeight="1" x14ac:dyDescent="0.2">
      <c r="A61" s="22" t="str">
        <f>A3</f>
        <v>For the nine-month period ended 30 September 2024</v>
      </c>
      <c r="B61" s="22"/>
      <c r="C61" s="22"/>
      <c r="D61" s="22"/>
      <c r="E61" s="23"/>
      <c r="F61" s="23"/>
      <c r="G61" s="24"/>
      <c r="H61" s="23"/>
      <c r="I61" s="24"/>
      <c r="J61" s="24"/>
      <c r="K61" s="24"/>
      <c r="L61" s="24"/>
      <c r="M61" s="24"/>
    </row>
    <row r="62" spans="1:13" ht="16.45" customHeight="1" x14ac:dyDescent="0.2">
      <c r="A62" s="25"/>
      <c r="B62" s="25"/>
      <c r="C62" s="25"/>
      <c r="D62" s="25"/>
      <c r="E62" s="20"/>
      <c r="F62" s="20"/>
      <c r="G62" s="21"/>
      <c r="H62" s="20"/>
      <c r="I62" s="21"/>
      <c r="J62" s="21"/>
      <c r="K62" s="21"/>
      <c r="L62" s="21"/>
      <c r="M62" s="21"/>
    </row>
    <row r="63" spans="1:13" ht="16.45" customHeight="1" x14ac:dyDescent="0.2">
      <c r="A63" s="25"/>
      <c r="B63" s="25"/>
      <c r="C63" s="25"/>
      <c r="D63" s="25"/>
      <c r="E63" s="20"/>
      <c r="F63" s="20"/>
      <c r="G63" s="21"/>
      <c r="H63" s="20"/>
      <c r="I63" s="21"/>
      <c r="J63" s="21"/>
      <c r="K63" s="21"/>
      <c r="L63" s="21"/>
      <c r="M63" s="21"/>
    </row>
    <row r="64" spans="1:13" ht="16.45" customHeight="1" x14ac:dyDescent="0.2">
      <c r="A64" s="25"/>
      <c r="B64" s="25"/>
      <c r="C64" s="25"/>
      <c r="D64" s="25"/>
      <c r="E64" s="25"/>
      <c r="F64" s="25"/>
      <c r="G64" s="186" t="s">
        <v>3</v>
      </c>
      <c r="H64" s="187"/>
      <c r="I64" s="187"/>
      <c r="J64" s="26"/>
      <c r="K64" s="186" t="s">
        <v>94</v>
      </c>
      <c r="L64" s="187"/>
      <c r="M64" s="187"/>
    </row>
    <row r="65" spans="1:13" ht="16.45" customHeight="1" x14ac:dyDescent="0.2">
      <c r="A65" s="25"/>
      <c r="B65" s="25"/>
      <c r="C65" s="25"/>
      <c r="D65" s="25"/>
      <c r="E65" s="25"/>
      <c r="F65" s="25"/>
      <c r="G65" s="184" t="s">
        <v>95</v>
      </c>
      <c r="H65" s="185"/>
      <c r="I65" s="185"/>
      <c r="J65" s="26"/>
      <c r="K65" s="184" t="s">
        <v>5</v>
      </c>
      <c r="L65" s="185"/>
      <c r="M65" s="185"/>
    </row>
    <row r="66" spans="1:13" ht="16.45" customHeight="1" x14ac:dyDescent="0.2">
      <c r="A66" s="25"/>
      <c r="B66" s="25"/>
      <c r="C66" s="25"/>
      <c r="D66" s="25"/>
      <c r="E66" s="25"/>
      <c r="F66" s="25"/>
      <c r="G66" s="27" t="s">
        <v>10</v>
      </c>
      <c r="H66" s="25"/>
      <c r="I66" s="27" t="s">
        <v>11</v>
      </c>
      <c r="J66" s="26"/>
      <c r="K66" s="27" t="s">
        <v>10</v>
      </c>
      <c r="L66" s="25"/>
      <c r="M66" s="27" t="s">
        <v>11</v>
      </c>
    </row>
    <row r="67" spans="1:13" ht="16.45" customHeight="1" x14ac:dyDescent="0.2">
      <c r="A67" s="25"/>
      <c r="B67" s="25"/>
      <c r="C67" s="25"/>
      <c r="D67" s="25"/>
      <c r="E67" s="28"/>
      <c r="F67" s="28"/>
      <c r="G67" s="29" t="s">
        <v>13</v>
      </c>
      <c r="H67" s="28"/>
      <c r="I67" s="29" t="s">
        <v>13</v>
      </c>
      <c r="J67" s="26"/>
      <c r="K67" s="29" t="s">
        <v>13</v>
      </c>
      <c r="L67" s="26"/>
      <c r="M67" s="29" t="s">
        <v>13</v>
      </c>
    </row>
    <row r="68" spans="1:13" ht="16.45" customHeight="1" x14ac:dyDescent="0.2">
      <c r="A68" s="25"/>
      <c r="B68" s="25"/>
      <c r="C68" s="25"/>
      <c r="D68" s="25"/>
      <c r="E68" s="20"/>
      <c r="F68" s="20"/>
      <c r="G68" s="18"/>
      <c r="H68" s="20"/>
      <c r="I68" s="21"/>
      <c r="J68" s="20"/>
      <c r="K68" s="18"/>
      <c r="L68" s="21"/>
      <c r="M68" s="21"/>
    </row>
    <row r="69" spans="1:13" ht="16.45" customHeight="1" x14ac:dyDescent="0.2">
      <c r="A69" s="19" t="s">
        <v>140</v>
      </c>
      <c r="B69" s="19"/>
      <c r="C69" s="19"/>
      <c r="D69" s="19"/>
      <c r="E69" s="20"/>
      <c r="F69" s="20"/>
      <c r="G69" s="45"/>
      <c r="H69" s="20"/>
      <c r="I69" s="21"/>
      <c r="J69" s="20"/>
      <c r="K69" s="18"/>
      <c r="L69" s="21"/>
      <c r="M69" s="21"/>
    </row>
    <row r="70" spans="1:13" ht="16.45" customHeight="1" x14ac:dyDescent="0.2">
      <c r="A70" s="25"/>
      <c r="B70" s="25" t="s">
        <v>129</v>
      </c>
      <c r="C70" s="25"/>
      <c r="D70" s="25"/>
      <c r="E70" s="20"/>
      <c r="F70" s="20"/>
      <c r="G70" s="45">
        <v>3112669922</v>
      </c>
      <c r="H70" s="46"/>
      <c r="I70" s="21">
        <v>2011614807</v>
      </c>
      <c r="J70" s="46"/>
      <c r="K70" s="18">
        <v>1631212708</v>
      </c>
      <c r="L70" s="46"/>
      <c r="M70" s="21">
        <v>1430683259</v>
      </c>
    </row>
    <row r="71" spans="1:13" ht="16.45" customHeight="1" x14ac:dyDescent="0.2">
      <c r="A71" s="25"/>
      <c r="B71" s="25" t="s">
        <v>89</v>
      </c>
      <c r="C71" s="25"/>
      <c r="D71" s="25"/>
      <c r="E71" s="20"/>
      <c r="F71" s="20"/>
      <c r="G71" s="47">
        <v>331780568</v>
      </c>
      <c r="H71" s="46"/>
      <c r="I71" s="24">
        <v>423988069</v>
      </c>
      <c r="J71" s="46"/>
      <c r="K71" s="30">
        <v>0</v>
      </c>
      <c r="L71" s="46"/>
      <c r="M71" s="24">
        <v>0</v>
      </c>
    </row>
    <row r="72" spans="1:13" ht="16.45" customHeight="1" x14ac:dyDescent="0.2">
      <c r="A72" s="25"/>
      <c r="B72" s="25"/>
      <c r="C72" s="25"/>
      <c r="D72" s="25"/>
      <c r="E72" s="20"/>
      <c r="F72" s="20"/>
      <c r="G72" s="45"/>
      <c r="H72" s="20"/>
      <c r="I72" s="21"/>
      <c r="J72" s="20"/>
      <c r="K72" s="18"/>
      <c r="L72" s="20"/>
      <c r="M72" s="21"/>
    </row>
    <row r="73" spans="1:13" ht="16.45" customHeight="1" thickBot="1" x14ac:dyDescent="0.25">
      <c r="A73" s="19"/>
      <c r="B73" s="19"/>
      <c r="C73" s="19"/>
      <c r="D73" s="19"/>
      <c r="E73" s="20"/>
      <c r="F73" s="20"/>
      <c r="G73" s="48">
        <f>SUM(G70:G72)</f>
        <v>3444450490</v>
      </c>
      <c r="H73" s="20"/>
      <c r="I73" s="153">
        <f>SUM(I70:I72)</f>
        <v>2435602876</v>
      </c>
      <c r="J73" s="20"/>
      <c r="K73" s="42">
        <f>SUM(K70:K72)</f>
        <v>1631212708</v>
      </c>
      <c r="L73" s="20"/>
      <c r="M73" s="153">
        <f>SUM(M70:M72)</f>
        <v>1430683259</v>
      </c>
    </row>
    <row r="74" spans="1:13" ht="16.45" customHeight="1" thickTop="1" x14ac:dyDescent="0.2">
      <c r="A74" s="25"/>
      <c r="B74" s="25"/>
      <c r="C74" s="25"/>
      <c r="D74" s="25"/>
      <c r="E74" s="20"/>
      <c r="F74" s="20"/>
      <c r="G74" s="45"/>
      <c r="H74" s="20"/>
      <c r="I74" s="21"/>
      <c r="J74" s="20"/>
      <c r="K74" s="18"/>
      <c r="L74" s="21"/>
      <c r="M74" s="21"/>
    </row>
    <row r="75" spans="1:13" ht="16.45" customHeight="1" x14ac:dyDescent="0.2">
      <c r="A75" s="19" t="s">
        <v>141</v>
      </c>
      <c r="B75" s="19"/>
      <c r="C75" s="19"/>
      <c r="D75" s="19"/>
      <c r="E75" s="20"/>
      <c r="F75" s="20"/>
      <c r="G75" s="45"/>
      <c r="H75" s="20"/>
      <c r="I75" s="21"/>
      <c r="J75" s="20"/>
      <c r="K75" s="18"/>
      <c r="L75" s="21"/>
      <c r="M75" s="21"/>
    </row>
    <row r="76" spans="1:13" ht="16.45" customHeight="1" x14ac:dyDescent="0.2">
      <c r="A76" s="25"/>
      <c r="B76" s="25" t="s">
        <v>129</v>
      </c>
      <c r="C76" s="25"/>
      <c r="D76" s="25"/>
      <c r="E76" s="20"/>
      <c r="F76" s="20"/>
      <c r="G76" s="45">
        <v>3037516238</v>
      </c>
      <c r="H76" s="46"/>
      <c r="I76" s="21">
        <v>1754119552</v>
      </c>
      <c r="J76" s="46"/>
      <c r="K76" s="18">
        <v>1735493161</v>
      </c>
      <c r="L76" s="46"/>
      <c r="M76" s="21">
        <v>1198655082</v>
      </c>
    </row>
    <row r="77" spans="1:13" ht="16.45" customHeight="1" x14ac:dyDescent="0.2">
      <c r="A77" s="25"/>
      <c r="B77" s="25" t="s">
        <v>89</v>
      </c>
      <c r="C77" s="25"/>
      <c r="D77" s="25"/>
      <c r="E77" s="20"/>
      <c r="F77" s="20"/>
      <c r="G77" s="47">
        <v>312983238</v>
      </c>
      <c r="H77" s="20"/>
      <c r="I77" s="24">
        <v>442299406</v>
      </c>
      <c r="J77" s="20"/>
      <c r="K77" s="30">
        <v>0</v>
      </c>
      <c r="L77" s="20"/>
      <c r="M77" s="24">
        <v>0</v>
      </c>
    </row>
    <row r="78" spans="1:13" ht="16.45" customHeight="1" x14ac:dyDescent="0.2">
      <c r="A78" s="25"/>
      <c r="B78" s="25"/>
      <c r="C78" s="25"/>
      <c r="D78" s="25"/>
      <c r="E78" s="20"/>
      <c r="F78" s="20"/>
      <c r="G78" s="45"/>
      <c r="H78" s="20"/>
      <c r="I78" s="21"/>
      <c r="J78" s="20"/>
      <c r="K78" s="18"/>
      <c r="L78" s="20"/>
      <c r="M78" s="21"/>
    </row>
    <row r="79" spans="1:13" ht="16.45" customHeight="1" thickBot="1" x14ac:dyDescent="0.25">
      <c r="A79" s="19"/>
      <c r="B79" s="41"/>
      <c r="C79" s="19"/>
      <c r="D79" s="19"/>
      <c r="E79" s="20"/>
      <c r="F79" s="20"/>
      <c r="G79" s="48">
        <f>SUM(G76:G77)</f>
        <v>3350499476</v>
      </c>
      <c r="H79" s="20"/>
      <c r="I79" s="153">
        <f>SUM(I76:I77)</f>
        <v>2196418958</v>
      </c>
      <c r="J79" s="20"/>
      <c r="K79" s="42">
        <f>SUM(K76:K77)</f>
        <v>1735493161</v>
      </c>
      <c r="L79" s="20"/>
      <c r="M79" s="153">
        <f>SUM(M76:M77)</f>
        <v>1198655082</v>
      </c>
    </row>
    <row r="80" spans="1:13" ht="16.45" customHeight="1" thickTop="1" x14ac:dyDescent="0.2">
      <c r="A80" s="19"/>
      <c r="B80" s="19"/>
      <c r="C80" s="19"/>
      <c r="D80" s="19"/>
      <c r="E80" s="20"/>
      <c r="F80" s="20"/>
      <c r="G80" s="45"/>
      <c r="H80" s="20"/>
      <c r="I80" s="21"/>
      <c r="J80" s="20"/>
      <c r="K80" s="18"/>
      <c r="L80" s="20"/>
      <c r="M80" s="21"/>
    </row>
    <row r="81" spans="1:13" ht="16.45" customHeight="1" x14ac:dyDescent="0.2">
      <c r="A81" s="19"/>
      <c r="B81" s="19"/>
      <c r="C81" s="19"/>
      <c r="D81" s="19"/>
      <c r="E81" s="20"/>
      <c r="F81" s="20"/>
      <c r="G81" s="45"/>
      <c r="H81" s="20"/>
      <c r="I81" s="21"/>
      <c r="J81" s="20"/>
      <c r="K81" s="18"/>
      <c r="L81" s="20"/>
      <c r="M81" s="21"/>
    </row>
    <row r="82" spans="1:13" ht="16.45" customHeight="1" x14ac:dyDescent="0.2">
      <c r="A82" s="19" t="s">
        <v>142</v>
      </c>
      <c r="B82" s="19"/>
      <c r="C82" s="19"/>
      <c r="D82" s="19"/>
      <c r="E82" s="20"/>
      <c r="F82" s="20"/>
      <c r="G82" s="45"/>
      <c r="H82" s="20"/>
      <c r="I82" s="21"/>
      <c r="J82" s="20"/>
      <c r="K82" s="18"/>
      <c r="L82" s="20"/>
      <c r="M82" s="21"/>
    </row>
    <row r="83" spans="1:13" ht="16.45" customHeight="1" x14ac:dyDescent="0.2">
      <c r="A83" s="19"/>
      <c r="B83" s="19"/>
      <c r="C83" s="19"/>
      <c r="D83" s="19"/>
      <c r="E83" s="20"/>
      <c r="F83" s="20"/>
      <c r="G83" s="45"/>
      <c r="H83" s="20"/>
      <c r="I83" s="21"/>
      <c r="J83" s="20"/>
      <c r="K83" s="18"/>
      <c r="L83" s="20"/>
      <c r="M83" s="21"/>
    </row>
    <row r="84" spans="1:13" ht="16.45" customHeight="1" thickBot="1" x14ac:dyDescent="0.25">
      <c r="A84" s="36"/>
      <c r="B84" s="36" t="s">
        <v>143</v>
      </c>
      <c r="C84" s="36"/>
      <c r="D84" s="36"/>
      <c r="E84" s="20"/>
      <c r="F84" s="20"/>
      <c r="G84" s="175">
        <v>0.2082</v>
      </c>
      <c r="H84" s="169"/>
      <c r="I84" s="176">
        <v>0.13458466961076904</v>
      </c>
      <c r="J84" s="169"/>
      <c r="K84" s="177">
        <v>0.1091</v>
      </c>
      <c r="L84" s="169"/>
      <c r="M84" s="176">
        <v>9.5718142986493393E-2</v>
      </c>
    </row>
    <row r="85" spans="1:13" ht="16.45" customHeight="1" thickTop="1" x14ac:dyDescent="0.2">
      <c r="A85" s="36"/>
      <c r="B85" s="36"/>
      <c r="C85" s="36"/>
      <c r="D85" s="36"/>
      <c r="E85" s="20"/>
      <c r="F85" s="20"/>
      <c r="G85" s="51"/>
      <c r="H85" s="49"/>
      <c r="I85" s="51"/>
      <c r="J85" s="49"/>
      <c r="K85" s="52"/>
      <c r="L85" s="50"/>
      <c r="M85" s="52"/>
    </row>
    <row r="86" spans="1:13" ht="16.45" customHeight="1" x14ac:dyDescent="0.2">
      <c r="A86" s="36"/>
      <c r="B86" s="36"/>
      <c r="C86" s="36"/>
      <c r="D86" s="36"/>
      <c r="E86" s="20"/>
      <c r="F86" s="20"/>
      <c r="G86" s="51"/>
      <c r="H86" s="49"/>
      <c r="I86" s="51"/>
      <c r="J86" s="49"/>
      <c r="K86" s="52"/>
      <c r="L86" s="50"/>
      <c r="M86" s="52"/>
    </row>
    <row r="87" spans="1:13" ht="16.45" customHeight="1" x14ac:dyDescent="0.2">
      <c r="A87" s="36"/>
      <c r="B87" s="36"/>
      <c r="C87" s="36"/>
      <c r="D87" s="36"/>
      <c r="E87" s="20"/>
      <c r="F87" s="20"/>
      <c r="G87" s="51"/>
      <c r="H87" s="49"/>
      <c r="I87" s="51"/>
      <c r="J87" s="49"/>
      <c r="K87" s="52"/>
      <c r="L87" s="50"/>
      <c r="M87" s="52"/>
    </row>
    <row r="88" spans="1:13" ht="16.45" customHeight="1" x14ac:dyDescent="0.2">
      <c r="A88" s="36"/>
      <c r="B88" s="36"/>
      <c r="C88" s="36"/>
      <c r="D88" s="36"/>
      <c r="E88" s="20"/>
      <c r="F88" s="20"/>
      <c r="G88" s="51"/>
      <c r="H88" s="49"/>
      <c r="I88" s="51"/>
      <c r="J88" s="49"/>
      <c r="K88" s="52"/>
      <c r="L88" s="50"/>
      <c r="M88" s="52"/>
    </row>
    <row r="89" spans="1:13" ht="16.45" customHeight="1" x14ac:dyDescent="0.2">
      <c r="A89" s="36"/>
      <c r="B89" s="36"/>
      <c r="C89" s="36"/>
      <c r="D89" s="36"/>
      <c r="E89" s="20"/>
      <c r="F89" s="20"/>
      <c r="G89" s="51"/>
      <c r="H89" s="49"/>
      <c r="I89" s="51"/>
      <c r="J89" s="49"/>
      <c r="K89" s="52"/>
      <c r="L89" s="50"/>
      <c r="M89" s="52"/>
    </row>
    <row r="90" spans="1:13" ht="16.45" customHeight="1" x14ac:dyDescent="0.2">
      <c r="A90" s="36"/>
      <c r="B90" s="36"/>
      <c r="C90" s="36"/>
      <c r="D90" s="36"/>
      <c r="E90" s="20"/>
      <c r="F90" s="20"/>
      <c r="G90" s="51"/>
      <c r="H90" s="49"/>
      <c r="I90" s="51"/>
      <c r="J90" s="49"/>
      <c r="K90" s="52"/>
      <c r="L90" s="50"/>
      <c r="M90" s="52"/>
    </row>
    <row r="91" spans="1:13" ht="16.45" customHeight="1" x14ac:dyDescent="0.2">
      <c r="A91" s="36"/>
      <c r="B91" s="36"/>
      <c r="C91" s="36"/>
      <c r="D91" s="36"/>
      <c r="E91" s="20"/>
      <c r="F91" s="20"/>
      <c r="G91" s="51"/>
      <c r="H91" s="49"/>
      <c r="I91" s="51"/>
      <c r="J91" s="49"/>
      <c r="K91" s="52"/>
      <c r="L91" s="50"/>
      <c r="M91" s="52"/>
    </row>
    <row r="92" spans="1:13" ht="16.45" customHeight="1" x14ac:dyDescent="0.2">
      <c r="A92" s="36"/>
      <c r="B92" s="36"/>
      <c r="C92" s="36"/>
      <c r="D92" s="36"/>
      <c r="E92" s="20"/>
      <c r="F92" s="20"/>
      <c r="G92" s="51"/>
      <c r="H92" s="49"/>
      <c r="I92" s="51"/>
      <c r="J92" s="49"/>
      <c r="K92" s="52"/>
      <c r="L92" s="50"/>
      <c r="M92" s="52"/>
    </row>
    <row r="93" spans="1:13" ht="16.45" customHeight="1" x14ac:dyDescent="0.2">
      <c r="A93" s="36"/>
      <c r="B93" s="36"/>
      <c r="C93" s="36"/>
      <c r="D93" s="36"/>
      <c r="E93" s="20"/>
      <c r="F93" s="20"/>
      <c r="G93" s="51"/>
      <c r="H93" s="49"/>
      <c r="I93" s="51"/>
      <c r="J93" s="49"/>
      <c r="K93" s="52"/>
      <c r="L93" s="50"/>
      <c r="M93" s="52"/>
    </row>
    <row r="94" spans="1:13" ht="16.45" customHeight="1" x14ac:dyDescent="0.2">
      <c r="A94" s="36"/>
      <c r="B94" s="36"/>
      <c r="C94" s="36"/>
      <c r="D94" s="36"/>
      <c r="E94" s="20"/>
      <c r="F94" s="20"/>
      <c r="G94" s="51"/>
      <c r="H94" s="49"/>
      <c r="I94" s="51"/>
      <c r="J94" s="49"/>
      <c r="K94" s="52"/>
      <c r="L94" s="50"/>
      <c r="M94" s="52"/>
    </row>
    <row r="95" spans="1:13" ht="16.45" customHeight="1" x14ac:dyDescent="0.2">
      <c r="A95" s="36"/>
      <c r="B95" s="36"/>
      <c r="C95" s="36"/>
      <c r="D95" s="36"/>
      <c r="E95" s="20"/>
      <c r="F95" s="20"/>
      <c r="G95" s="51"/>
      <c r="H95" s="49"/>
      <c r="I95" s="51"/>
      <c r="J95" s="49"/>
      <c r="K95" s="52"/>
      <c r="L95" s="50"/>
      <c r="M95" s="52"/>
    </row>
    <row r="96" spans="1:13" ht="16.45" customHeight="1" x14ac:dyDescent="0.2">
      <c r="A96" s="36"/>
      <c r="B96" s="36"/>
      <c r="C96" s="36"/>
      <c r="D96" s="36"/>
      <c r="E96" s="20"/>
      <c r="F96" s="20"/>
      <c r="G96" s="51"/>
      <c r="H96" s="49"/>
      <c r="I96" s="51"/>
      <c r="J96" s="49"/>
      <c r="K96" s="52"/>
      <c r="L96" s="50"/>
      <c r="M96" s="52"/>
    </row>
    <row r="97" spans="1:13" ht="16.45" customHeight="1" x14ac:dyDescent="0.2">
      <c r="A97" s="36"/>
      <c r="B97" s="36"/>
      <c r="C97" s="36"/>
      <c r="D97" s="36"/>
      <c r="E97" s="20"/>
      <c r="F97" s="20"/>
      <c r="G97" s="51"/>
      <c r="H97" s="49"/>
      <c r="I97" s="51"/>
      <c r="J97" s="49"/>
      <c r="K97" s="52"/>
      <c r="L97" s="50"/>
      <c r="M97" s="52"/>
    </row>
    <row r="98" spans="1:13" ht="16.45" customHeight="1" x14ac:dyDescent="0.2">
      <c r="A98" s="36"/>
      <c r="B98" s="36"/>
      <c r="C98" s="36"/>
      <c r="D98" s="36"/>
      <c r="E98" s="20"/>
      <c r="F98" s="20"/>
      <c r="G98" s="51"/>
      <c r="H98" s="49"/>
      <c r="I98" s="51"/>
      <c r="J98" s="49"/>
      <c r="K98" s="52"/>
      <c r="L98" s="50"/>
      <c r="M98" s="52"/>
    </row>
    <row r="99" spans="1:13" ht="16.45" customHeight="1" x14ac:dyDescent="0.2">
      <c r="A99" s="36"/>
      <c r="B99" s="36"/>
      <c r="C99" s="36"/>
      <c r="D99" s="36"/>
      <c r="E99" s="20"/>
      <c r="F99" s="20"/>
      <c r="G99" s="51"/>
      <c r="H99" s="49"/>
      <c r="I99" s="51"/>
      <c r="J99" s="49"/>
      <c r="K99" s="52"/>
      <c r="L99" s="50"/>
      <c r="M99" s="52"/>
    </row>
    <row r="100" spans="1:13" ht="16.45" customHeight="1" x14ac:dyDescent="0.2">
      <c r="A100" s="36"/>
      <c r="B100" s="36"/>
      <c r="C100" s="36"/>
      <c r="D100" s="36"/>
      <c r="E100" s="20"/>
      <c r="F100" s="20"/>
      <c r="G100" s="51"/>
      <c r="H100" s="49"/>
      <c r="I100" s="51"/>
      <c r="J100" s="49"/>
      <c r="K100" s="52"/>
      <c r="L100" s="50"/>
      <c r="M100" s="52"/>
    </row>
    <row r="101" spans="1:13" ht="16.45" customHeight="1" x14ac:dyDescent="0.2">
      <c r="A101" s="36"/>
      <c r="B101" s="36"/>
      <c r="C101" s="36"/>
      <c r="D101" s="36"/>
      <c r="E101" s="20"/>
      <c r="F101" s="20"/>
      <c r="G101" s="51"/>
      <c r="H101" s="49"/>
      <c r="I101" s="51"/>
      <c r="J101" s="49"/>
      <c r="K101" s="52"/>
      <c r="L101" s="50"/>
      <c r="M101" s="52"/>
    </row>
    <row r="102" spans="1:13" ht="16.45" customHeight="1" x14ac:dyDescent="0.2">
      <c r="A102" s="36"/>
      <c r="B102" s="36"/>
      <c r="C102" s="36"/>
      <c r="D102" s="36"/>
      <c r="E102" s="20"/>
      <c r="F102" s="20"/>
      <c r="G102" s="51"/>
      <c r="H102" s="49"/>
      <c r="I102" s="51"/>
      <c r="J102" s="49"/>
      <c r="K102" s="52"/>
      <c r="L102" s="50"/>
      <c r="M102" s="52"/>
    </row>
    <row r="103" spans="1:13" ht="16.45" customHeight="1" x14ac:dyDescent="0.2">
      <c r="A103" s="36"/>
      <c r="B103" s="36"/>
      <c r="C103" s="36"/>
      <c r="D103" s="36"/>
      <c r="E103" s="20"/>
      <c r="F103" s="20"/>
      <c r="G103" s="51"/>
      <c r="H103" s="49"/>
      <c r="I103" s="51"/>
      <c r="J103" s="49"/>
      <c r="K103" s="52"/>
      <c r="L103" s="50"/>
      <c r="M103" s="52"/>
    </row>
    <row r="104" spans="1:13" ht="16.45" customHeight="1" x14ac:dyDescent="0.2">
      <c r="A104" s="36"/>
      <c r="B104" s="36"/>
      <c r="C104" s="36"/>
      <c r="D104" s="36"/>
      <c r="E104" s="20"/>
      <c r="F104" s="20"/>
      <c r="G104" s="51"/>
      <c r="H104" s="49"/>
      <c r="I104" s="51"/>
      <c r="J104" s="49"/>
      <c r="K104" s="52"/>
      <c r="L104" s="50"/>
      <c r="M104" s="52"/>
    </row>
    <row r="105" spans="1:13" ht="16.45" customHeight="1" x14ac:dyDescent="0.2">
      <c r="A105" s="36"/>
      <c r="B105" s="36"/>
      <c r="C105" s="36"/>
      <c r="D105" s="36"/>
      <c r="E105" s="20"/>
      <c r="F105" s="20"/>
      <c r="G105" s="51"/>
      <c r="H105" s="49"/>
      <c r="I105" s="51"/>
      <c r="J105" s="49"/>
      <c r="K105" s="52"/>
      <c r="L105" s="50"/>
      <c r="M105" s="52"/>
    </row>
    <row r="106" spans="1:13" ht="16.45" customHeight="1" x14ac:dyDescent="0.2">
      <c r="A106" s="36"/>
      <c r="B106" s="36"/>
      <c r="C106" s="36"/>
      <c r="D106" s="36"/>
      <c r="E106" s="20"/>
      <c r="F106" s="20"/>
      <c r="G106" s="51"/>
      <c r="H106" s="49"/>
      <c r="I106" s="51"/>
      <c r="J106" s="49"/>
      <c r="K106" s="52"/>
      <c r="L106" s="50"/>
      <c r="M106" s="52"/>
    </row>
    <row r="107" spans="1:13" ht="16.45" customHeight="1" x14ac:dyDescent="0.2">
      <c r="A107" s="36"/>
      <c r="B107" s="36"/>
      <c r="C107" s="36"/>
      <c r="D107" s="36"/>
      <c r="E107" s="20"/>
      <c r="F107" s="20"/>
      <c r="G107" s="51"/>
      <c r="H107" s="49"/>
      <c r="I107" s="51"/>
      <c r="J107" s="49"/>
      <c r="K107" s="52"/>
      <c r="L107" s="50"/>
      <c r="M107" s="52"/>
    </row>
    <row r="108" spans="1:13" ht="16.45" customHeight="1" x14ac:dyDescent="0.2">
      <c r="A108" s="36"/>
      <c r="B108" s="36"/>
      <c r="C108" s="36"/>
      <c r="D108" s="36"/>
      <c r="E108" s="20"/>
      <c r="F108" s="20"/>
      <c r="G108" s="51"/>
      <c r="H108" s="49"/>
      <c r="I108" s="51"/>
      <c r="J108" s="49"/>
      <c r="K108" s="52"/>
      <c r="L108" s="50"/>
      <c r="M108" s="52"/>
    </row>
    <row r="109" spans="1:13" ht="16.45" customHeight="1" x14ac:dyDescent="0.2">
      <c r="A109" s="36"/>
      <c r="B109" s="36"/>
      <c r="C109" s="36"/>
      <c r="D109" s="36"/>
      <c r="E109" s="20"/>
      <c r="F109" s="20"/>
      <c r="G109" s="51"/>
      <c r="H109" s="49"/>
      <c r="I109" s="51"/>
      <c r="J109" s="49"/>
      <c r="K109" s="52"/>
      <c r="L109" s="50"/>
      <c r="M109" s="52"/>
    </row>
    <row r="110" spans="1:13" ht="22.4" customHeight="1" x14ac:dyDescent="0.2">
      <c r="A110" s="43" t="s">
        <v>43</v>
      </c>
      <c r="B110" s="43"/>
      <c r="C110" s="43"/>
      <c r="D110" s="43"/>
      <c r="E110" s="44"/>
      <c r="F110" s="44"/>
      <c r="G110" s="24"/>
      <c r="H110" s="44"/>
      <c r="I110" s="24"/>
      <c r="J110" s="24"/>
      <c r="K110" s="24"/>
      <c r="L110" s="24"/>
      <c r="M110" s="24"/>
    </row>
  </sheetData>
  <mergeCells count="8">
    <mergeCell ref="G65:I65"/>
    <mergeCell ref="K65:M65"/>
    <mergeCell ref="G6:I6"/>
    <mergeCell ref="K6:M6"/>
    <mergeCell ref="G7:I7"/>
    <mergeCell ref="K7:M7"/>
    <mergeCell ref="G64:I64"/>
    <mergeCell ref="K64:M64"/>
  </mergeCells>
  <pageMargins left="0.8" right="0.5" top="0.5" bottom="0.6" header="0.49" footer="0.4"/>
  <pageSetup paperSize="9" scale="90" firstPageNumber="7" fitToHeight="0" orientation="portrait" useFirstPageNumber="1" horizontalDpi="1200" verticalDpi="1200" r:id="rId1"/>
  <headerFooter>
    <oddFooter>&amp;R&amp;"Arial,Regular"&amp;9&amp;P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7B383-2A33-4FD0-95DD-2ECEB53FD75C}">
  <dimension ref="A1:AE48"/>
  <sheetViews>
    <sheetView topLeftCell="A42" zoomScale="85" zoomScaleNormal="85" zoomScaleSheetLayoutView="70" workbookViewId="0">
      <selection activeCell="A45" sqref="A45:XFD45"/>
    </sheetView>
  </sheetViews>
  <sheetFormatPr defaultColWidth="9.109375" defaultRowHeight="16.45" customHeight="1" x14ac:dyDescent="0.2"/>
  <cols>
    <col min="1" max="2" width="1.44140625" style="76" customWidth="1"/>
    <col min="3" max="3" width="1.5546875" style="76" customWidth="1"/>
    <col min="4" max="4" width="26.44140625" style="76" customWidth="1"/>
    <col min="5" max="5" width="4.109375" style="76" customWidth="1"/>
    <col min="6" max="6" width="0.5546875" style="76" customWidth="1"/>
    <col min="7" max="7" width="12.6640625" style="76" customWidth="1"/>
    <col min="8" max="8" width="0.5546875" style="76" customWidth="1"/>
    <col min="9" max="9" width="12.6640625" style="76" customWidth="1"/>
    <col min="10" max="10" width="0.5546875" style="76" customWidth="1"/>
    <col min="11" max="11" width="12" style="76" customWidth="1"/>
    <col min="12" max="12" width="0.5546875" style="76" customWidth="1"/>
    <col min="13" max="13" width="11.44140625" style="76" customWidth="1"/>
    <col min="14" max="14" width="0.5546875" style="76" customWidth="1"/>
    <col min="15" max="15" width="12.5546875" style="76" customWidth="1"/>
    <col min="16" max="16" width="0.5546875" style="76" customWidth="1"/>
    <col min="17" max="17" width="15.109375" style="76" bestFit="1" customWidth="1"/>
    <col min="18" max="18" width="0.5546875" style="76" customWidth="1"/>
    <col min="19" max="19" width="15.44140625" style="76" customWidth="1"/>
    <col min="20" max="20" width="0.5546875" style="76" customWidth="1"/>
    <col min="21" max="21" width="16.109375" style="76" customWidth="1"/>
    <col min="22" max="22" width="0.5546875" style="76" customWidth="1"/>
    <col min="23" max="23" width="15.109375" style="76" customWidth="1"/>
    <col min="24" max="24" width="0.5546875" style="76" customWidth="1"/>
    <col min="25" max="25" width="12.33203125" style="76" bestFit="1" customWidth="1"/>
    <col min="26" max="26" width="0.5546875" style="76" customWidth="1"/>
    <col min="27" max="27" width="12.6640625" style="76" customWidth="1"/>
    <col min="28" max="28" width="0.5546875" style="76" customWidth="1"/>
    <col min="29" max="29" width="12.6640625" style="76" customWidth="1"/>
    <col min="30" max="30" width="0.5546875" style="76" customWidth="1"/>
    <col min="31" max="31" width="12.6640625" style="76" customWidth="1"/>
    <col min="32" max="32" width="9.109375" style="76" customWidth="1"/>
    <col min="33" max="16384" width="9.109375" style="76"/>
  </cols>
  <sheetData>
    <row r="1" spans="1:31" ht="16.45" customHeight="1" x14ac:dyDescent="0.2">
      <c r="A1" s="1" t="s">
        <v>0</v>
      </c>
      <c r="B1" s="1"/>
      <c r="C1" s="1"/>
      <c r="D1" s="1"/>
      <c r="E1" s="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1" ht="16.45" customHeight="1" x14ac:dyDescent="0.2">
      <c r="A2" s="1" t="s">
        <v>144</v>
      </c>
      <c r="B2" s="1"/>
      <c r="C2" s="1"/>
      <c r="D2" s="1"/>
      <c r="E2" s="1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6.45" customHeight="1" x14ac:dyDescent="0.2">
      <c r="A3" s="4" t="s">
        <v>133</v>
      </c>
      <c r="B3" s="4"/>
      <c r="C3" s="4"/>
      <c r="D3" s="4"/>
      <c r="E3" s="4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31" ht="16.45" customHeight="1" x14ac:dyDescent="0.2">
      <c r="A4" s="1"/>
      <c r="B4" s="1"/>
      <c r="C4" s="1"/>
      <c r="D4" s="1"/>
      <c r="E4" s="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1" ht="16.45" customHeight="1" x14ac:dyDescent="0.2">
      <c r="A5" s="2"/>
      <c r="B5" s="2"/>
      <c r="C5" s="2"/>
      <c r="D5" s="2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1" ht="16.45" customHeight="1" x14ac:dyDescent="0.2">
      <c r="A6" s="14"/>
      <c r="B6" s="14"/>
      <c r="C6" s="14"/>
      <c r="D6" s="14"/>
      <c r="E6" s="14"/>
      <c r="F6" s="10"/>
      <c r="G6" s="188" t="s">
        <v>145</v>
      </c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</row>
    <row r="7" spans="1:31" ht="16.45" customHeight="1" x14ac:dyDescent="0.2">
      <c r="A7" s="14"/>
      <c r="B7" s="14"/>
      <c r="C7" s="14"/>
      <c r="D7" s="14"/>
      <c r="E7" s="14"/>
      <c r="F7" s="10"/>
      <c r="G7" s="189" t="s">
        <v>146</v>
      </c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70"/>
      <c r="AC7" s="170"/>
      <c r="AD7" s="170"/>
      <c r="AE7" s="170"/>
    </row>
    <row r="8" spans="1:31" ht="16.45" customHeight="1" x14ac:dyDescent="0.2">
      <c r="A8" s="14"/>
      <c r="B8" s="14"/>
      <c r="C8" s="14"/>
      <c r="D8" s="14"/>
      <c r="E8" s="14"/>
      <c r="F8" s="3"/>
      <c r="G8" s="3"/>
      <c r="H8" s="3"/>
      <c r="I8" s="3"/>
      <c r="J8" s="3"/>
      <c r="K8" s="10"/>
      <c r="L8" s="10"/>
      <c r="M8" s="10"/>
      <c r="N8" s="10"/>
      <c r="O8" s="10"/>
      <c r="P8" s="7"/>
      <c r="Q8" s="189" t="s">
        <v>86</v>
      </c>
      <c r="R8" s="190"/>
      <c r="S8" s="190"/>
      <c r="T8" s="190"/>
      <c r="U8" s="190"/>
      <c r="V8" s="190"/>
      <c r="W8" s="190"/>
      <c r="X8" s="190"/>
      <c r="Y8" s="190"/>
      <c r="Z8" s="7"/>
      <c r="AA8" s="3"/>
      <c r="AB8" s="7"/>
      <c r="AC8" s="3"/>
      <c r="AD8" s="7"/>
      <c r="AE8" s="7"/>
    </row>
    <row r="9" spans="1:31" ht="16.45" customHeight="1" x14ac:dyDescent="0.2">
      <c r="A9" s="14"/>
      <c r="B9" s="14"/>
      <c r="C9" s="14"/>
      <c r="D9" s="14"/>
      <c r="E9" s="14"/>
      <c r="F9" s="3"/>
      <c r="G9" s="3"/>
      <c r="H9" s="3"/>
      <c r="I9" s="3"/>
      <c r="J9" s="3"/>
      <c r="K9" s="10"/>
      <c r="L9" s="10"/>
      <c r="M9" s="188" t="s">
        <v>83</v>
      </c>
      <c r="N9" s="185"/>
      <c r="O9" s="185"/>
      <c r="P9" s="7"/>
      <c r="Q9" s="189" t="s">
        <v>111</v>
      </c>
      <c r="R9" s="190"/>
      <c r="S9" s="190"/>
      <c r="T9" s="190"/>
      <c r="U9" s="190"/>
      <c r="V9" s="190"/>
      <c r="W9" s="190"/>
      <c r="X9" s="7"/>
      <c r="Y9" s="10"/>
      <c r="Z9" s="7"/>
      <c r="AA9" s="3"/>
      <c r="AB9" s="7"/>
      <c r="AC9" s="3"/>
      <c r="AD9" s="7"/>
      <c r="AE9" s="7"/>
    </row>
    <row r="10" spans="1:31" ht="16.45" customHeight="1" x14ac:dyDescent="0.2">
      <c r="A10" s="14"/>
      <c r="B10" s="14"/>
      <c r="C10" s="14"/>
      <c r="D10" s="14"/>
      <c r="E10" s="14"/>
      <c r="F10" s="3"/>
      <c r="G10" s="3"/>
      <c r="H10" s="3"/>
      <c r="I10" s="3"/>
      <c r="J10" s="3"/>
      <c r="K10" s="10"/>
      <c r="L10" s="10"/>
      <c r="M10" s="10"/>
      <c r="N10" s="10"/>
      <c r="O10" s="10"/>
      <c r="P10" s="7"/>
      <c r="Q10" s="8"/>
      <c r="R10" s="8"/>
      <c r="S10" s="10"/>
      <c r="T10" s="8"/>
      <c r="U10" s="7" t="s">
        <v>147</v>
      </c>
      <c r="V10" s="8"/>
      <c r="W10" s="7" t="s">
        <v>148</v>
      </c>
      <c r="X10" s="7"/>
      <c r="Y10" s="7" t="s">
        <v>149</v>
      </c>
      <c r="Z10" s="7"/>
      <c r="AA10" s="3"/>
      <c r="AB10" s="7"/>
      <c r="AC10" s="3"/>
      <c r="AD10" s="7"/>
      <c r="AE10" s="7"/>
    </row>
    <row r="11" spans="1:31" ht="16.45" customHeight="1" x14ac:dyDescent="0.2">
      <c r="A11" s="14"/>
      <c r="B11" s="14"/>
      <c r="C11" s="14"/>
      <c r="D11" s="14"/>
      <c r="E11" s="14"/>
      <c r="F11" s="7"/>
      <c r="G11" s="7"/>
      <c r="H11" s="7"/>
      <c r="I11" s="7" t="s">
        <v>150</v>
      </c>
      <c r="J11" s="3"/>
      <c r="K11" s="7"/>
      <c r="L11" s="3"/>
      <c r="M11" s="10"/>
      <c r="N11" s="10"/>
      <c r="O11" s="10"/>
      <c r="P11" s="7"/>
      <c r="Q11" s="7" t="s">
        <v>151</v>
      </c>
      <c r="R11" s="10"/>
      <c r="S11" s="7"/>
      <c r="T11" s="10"/>
      <c r="U11" s="7" t="s">
        <v>152</v>
      </c>
      <c r="V11" s="10"/>
      <c r="W11" s="7" t="s">
        <v>153</v>
      </c>
      <c r="X11" s="10"/>
      <c r="Y11" s="7" t="s">
        <v>154</v>
      </c>
      <c r="Z11" s="10"/>
      <c r="AA11" s="10"/>
      <c r="AB11" s="10"/>
      <c r="AC11" s="10"/>
      <c r="AD11" s="7"/>
      <c r="AE11" s="7"/>
    </row>
    <row r="12" spans="1:31" ht="16.45" customHeight="1" x14ac:dyDescent="0.2">
      <c r="A12" s="14"/>
      <c r="B12" s="14"/>
      <c r="C12" s="14"/>
      <c r="D12" s="14"/>
      <c r="E12" s="14"/>
      <c r="F12" s="7"/>
      <c r="G12" s="7" t="s">
        <v>155</v>
      </c>
      <c r="H12" s="7"/>
      <c r="I12" s="7" t="s">
        <v>156</v>
      </c>
      <c r="J12" s="3"/>
      <c r="K12" s="7" t="s">
        <v>157</v>
      </c>
      <c r="L12" s="3"/>
      <c r="P12" s="7"/>
      <c r="Q12" s="7" t="s">
        <v>158</v>
      </c>
      <c r="R12" s="8"/>
      <c r="S12" s="7" t="s">
        <v>159</v>
      </c>
      <c r="T12" s="7"/>
      <c r="U12" s="7" t="s">
        <v>160</v>
      </c>
      <c r="V12" s="7"/>
      <c r="W12" s="7" t="s">
        <v>161</v>
      </c>
      <c r="X12" s="7"/>
      <c r="Y12" s="7" t="s">
        <v>162</v>
      </c>
      <c r="Z12" s="7"/>
      <c r="AA12" s="7" t="s">
        <v>163</v>
      </c>
      <c r="AB12" s="7"/>
      <c r="AC12" s="7" t="s">
        <v>164</v>
      </c>
      <c r="AD12" s="7"/>
      <c r="AE12" s="7"/>
    </row>
    <row r="13" spans="1:31" ht="16.45" customHeight="1" x14ac:dyDescent="0.2">
      <c r="A13" s="14"/>
      <c r="B13" s="14"/>
      <c r="C13" s="14"/>
      <c r="D13" s="14"/>
      <c r="E13" s="14"/>
      <c r="F13" s="7"/>
      <c r="G13" s="7" t="s">
        <v>165</v>
      </c>
      <c r="H13" s="7"/>
      <c r="I13" s="7" t="s">
        <v>166</v>
      </c>
      <c r="J13" s="7"/>
      <c r="K13" s="7" t="s">
        <v>167</v>
      </c>
      <c r="L13" s="7"/>
      <c r="M13" s="7" t="s">
        <v>168</v>
      </c>
      <c r="N13" s="7"/>
      <c r="O13" s="7"/>
      <c r="P13" s="7"/>
      <c r="Q13" s="7" t="s">
        <v>169</v>
      </c>
      <c r="R13" s="7"/>
      <c r="S13" s="7" t="s">
        <v>170</v>
      </c>
      <c r="T13" s="7"/>
      <c r="U13" s="7" t="s">
        <v>171</v>
      </c>
      <c r="V13" s="7"/>
      <c r="W13" s="7" t="s">
        <v>172</v>
      </c>
      <c r="X13" s="7"/>
      <c r="Y13" s="7" t="s">
        <v>173</v>
      </c>
      <c r="Z13" s="7"/>
      <c r="AA13" s="7" t="s">
        <v>174</v>
      </c>
      <c r="AB13" s="7"/>
      <c r="AC13" s="7" t="s">
        <v>175</v>
      </c>
      <c r="AD13" s="7"/>
      <c r="AE13" s="7"/>
    </row>
    <row r="14" spans="1:31" ht="16.45" customHeight="1" x14ac:dyDescent="0.2">
      <c r="A14" s="14"/>
      <c r="B14" s="14"/>
      <c r="C14" s="14"/>
      <c r="D14" s="14"/>
      <c r="E14" s="14"/>
      <c r="F14" s="7"/>
      <c r="G14" s="7" t="s">
        <v>176</v>
      </c>
      <c r="H14" s="7"/>
      <c r="I14" s="7" t="s">
        <v>177</v>
      </c>
      <c r="J14" s="7"/>
      <c r="K14" s="7" t="s">
        <v>178</v>
      </c>
      <c r="L14" s="7"/>
      <c r="M14" s="7" t="s">
        <v>179</v>
      </c>
      <c r="N14" s="7"/>
      <c r="O14" s="7" t="s">
        <v>85</v>
      </c>
      <c r="P14" s="7"/>
      <c r="Q14" s="7" t="s">
        <v>180</v>
      </c>
      <c r="R14" s="7"/>
      <c r="S14" s="7" t="s">
        <v>181</v>
      </c>
      <c r="T14" s="7"/>
      <c r="U14" s="7" t="s">
        <v>182</v>
      </c>
      <c r="V14" s="7"/>
      <c r="W14" s="7" t="s">
        <v>183</v>
      </c>
      <c r="X14" s="7"/>
      <c r="Y14" s="7" t="s">
        <v>184</v>
      </c>
      <c r="Z14" s="7"/>
      <c r="AA14" s="7" t="s">
        <v>88</v>
      </c>
      <c r="AB14" s="7"/>
      <c r="AC14" s="7" t="s">
        <v>185</v>
      </c>
      <c r="AD14" s="7"/>
      <c r="AE14" s="7" t="s">
        <v>90</v>
      </c>
    </row>
    <row r="15" spans="1:31" ht="16.45" customHeight="1" x14ac:dyDescent="0.2">
      <c r="A15" s="14"/>
      <c r="B15" s="14"/>
      <c r="C15" s="14"/>
      <c r="D15" s="14"/>
      <c r="E15" s="146" t="s">
        <v>186</v>
      </c>
      <c r="F15" s="7"/>
      <c r="G15" s="147" t="s">
        <v>13</v>
      </c>
      <c r="H15" s="7"/>
      <c r="I15" s="147" t="s">
        <v>13</v>
      </c>
      <c r="J15" s="7"/>
      <c r="K15" s="147" t="s">
        <v>13</v>
      </c>
      <c r="L15" s="7"/>
      <c r="M15" s="147" t="s">
        <v>13</v>
      </c>
      <c r="N15" s="7"/>
      <c r="O15" s="147" t="s">
        <v>13</v>
      </c>
      <c r="P15" s="7"/>
      <c r="Q15" s="147" t="s">
        <v>13</v>
      </c>
      <c r="R15" s="7"/>
      <c r="S15" s="147" t="s">
        <v>13</v>
      </c>
      <c r="T15" s="7"/>
      <c r="U15" s="147" t="s">
        <v>13</v>
      </c>
      <c r="V15" s="7"/>
      <c r="W15" s="147" t="s">
        <v>13</v>
      </c>
      <c r="X15" s="7"/>
      <c r="Y15" s="147" t="s">
        <v>13</v>
      </c>
      <c r="Z15" s="7"/>
      <c r="AA15" s="147" t="s">
        <v>13</v>
      </c>
      <c r="AB15" s="7"/>
      <c r="AC15" s="147" t="s">
        <v>13</v>
      </c>
      <c r="AD15" s="7"/>
      <c r="AE15" s="147" t="s">
        <v>13</v>
      </c>
    </row>
    <row r="16" spans="1:31" ht="16.45" customHeight="1" x14ac:dyDescent="0.2">
      <c r="A16" s="14"/>
      <c r="B16" s="14"/>
      <c r="C16" s="14"/>
      <c r="D16" s="14"/>
      <c r="E16" s="14"/>
      <c r="F16" s="12"/>
      <c r="G16" s="12"/>
      <c r="H16" s="12"/>
      <c r="I16" s="122"/>
      <c r="J16" s="12"/>
      <c r="K16" s="12"/>
      <c r="L16" s="12"/>
      <c r="M16" s="122"/>
      <c r="N16" s="12"/>
      <c r="O16" s="12"/>
      <c r="P16" s="3"/>
      <c r="Q16" s="12"/>
      <c r="R16" s="3"/>
      <c r="S16" s="12"/>
      <c r="T16" s="3"/>
      <c r="U16" s="12"/>
      <c r="V16" s="3"/>
      <c r="W16" s="12"/>
      <c r="X16" s="3"/>
      <c r="Y16" s="12"/>
      <c r="Z16" s="3"/>
      <c r="AA16" s="12"/>
      <c r="AB16" s="3"/>
      <c r="AC16" s="12"/>
      <c r="AD16" s="3"/>
      <c r="AE16" s="12"/>
    </row>
    <row r="17" spans="1:31" ht="16.45" customHeight="1" x14ac:dyDescent="0.2">
      <c r="A17" s="9" t="s">
        <v>187</v>
      </c>
      <c r="B17" s="9"/>
      <c r="C17" s="9"/>
      <c r="D17" s="9"/>
      <c r="E17" s="9"/>
      <c r="F17" s="12"/>
      <c r="G17" s="12">
        <v>1494683468</v>
      </c>
      <c r="H17" s="12"/>
      <c r="I17" s="12">
        <v>15266493181</v>
      </c>
      <c r="J17" s="12"/>
      <c r="K17" s="12">
        <v>172861100</v>
      </c>
      <c r="L17" s="12"/>
      <c r="M17" s="12">
        <v>156777302</v>
      </c>
      <c r="N17" s="12"/>
      <c r="O17" s="12">
        <v>12105771285</v>
      </c>
      <c r="P17" s="12"/>
      <c r="Q17" s="12">
        <v>-121563705</v>
      </c>
      <c r="R17" s="12"/>
      <c r="S17" s="12">
        <v>47273978</v>
      </c>
      <c r="T17" s="12"/>
      <c r="U17" s="12">
        <v>-114270363</v>
      </c>
      <c r="V17" s="12"/>
      <c r="W17" s="12">
        <v>-113749362</v>
      </c>
      <c r="X17" s="12"/>
      <c r="Y17" s="12">
        <v>3155338158</v>
      </c>
      <c r="Z17" s="12"/>
      <c r="AA17" s="12">
        <f>SUM(G17:Y17)</f>
        <v>32049615042</v>
      </c>
      <c r="AB17" s="3"/>
      <c r="AC17" s="12">
        <v>3562191150</v>
      </c>
      <c r="AD17" s="12"/>
      <c r="AE17" s="12">
        <f t="shared" ref="AE17" si="0">SUM(AA17:AC17)</f>
        <v>35611806192</v>
      </c>
    </row>
    <row r="18" spans="1:31" ht="16.45" customHeight="1" x14ac:dyDescent="0.2">
      <c r="A18" s="10" t="s">
        <v>188</v>
      </c>
      <c r="B18" s="10"/>
      <c r="C18" s="10"/>
      <c r="D18" s="10"/>
      <c r="E18" s="10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3"/>
      <c r="AC18" s="12"/>
      <c r="AD18" s="12"/>
      <c r="AE18" s="12"/>
    </row>
    <row r="19" spans="1:31" ht="16.45" customHeight="1" x14ac:dyDescent="0.2">
      <c r="A19" s="10" t="s">
        <v>189</v>
      </c>
      <c r="B19" s="10" t="s">
        <v>190</v>
      </c>
      <c r="C19" s="10"/>
      <c r="D19" s="10"/>
      <c r="E19" s="10"/>
      <c r="F19" s="12"/>
      <c r="G19" s="12">
        <v>0</v>
      </c>
      <c r="H19" s="12"/>
      <c r="I19" s="12">
        <v>0</v>
      </c>
      <c r="J19" s="12"/>
      <c r="K19" s="12">
        <v>0</v>
      </c>
      <c r="L19" s="12"/>
      <c r="M19" s="12">
        <v>0</v>
      </c>
      <c r="N19" s="12"/>
      <c r="O19" s="12">
        <v>0</v>
      </c>
      <c r="P19" s="12"/>
      <c r="Q19" s="12">
        <v>0</v>
      </c>
      <c r="R19" s="12"/>
      <c r="S19" s="12">
        <v>0</v>
      </c>
      <c r="T19" s="12"/>
      <c r="U19" s="12">
        <v>0</v>
      </c>
      <c r="V19" s="12"/>
      <c r="W19" s="12">
        <v>0</v>
      </c>
      <c r="X19" s="12"/>
      <c r="Y19" s="12">
        <v>0</v>
      </c>
      <c r="Z19" s="12"/>
      <c r="AA19" s="12">
        <f>SUM(G19:Y19)</f>
        <v>0</v>
      </c>
      <c r="AB19" s="3"/>
      <c r="AC19" s="12">
        <v>20</v>
      </c>
      <c r="AD19" s="12"/>
      <c r="AE19" s="12">
        <f t="shared" ref="AE19:AE20" si="1">SUM(AA19:AC19)</f>
        <v>20</v>
      </c>
    </row>
    <row r="20" spans="1:31" ht="16.45" customHeight="1" x14ac:dyDescent="0.2">
      <c r="A20" s="10" t="s">
        <v>191</v>
      </c>
      <c r="B20" s="10"/>
      <c r="C20" s="10"/>
      <c r="D20" s="10"/>
      <c r="E20" s="171">
        <v>15</v>
      </c>
      <c r="F20" s="12"/>
      <c r="G20" s="12">
        <v>0</v>
      </c>
      <c r="H20" s="12"/>
      <c r="I20" s="12">
        <v>0</v>
      </c>
      <c r="J20" s="12"/>
      <c r="K20" s="12">
        <v>0</v>
      </c>
      <c r="L20" s="12"/>
      <c r="M20" s="12">
        <v>0</v>
      </c>
      <c r="N20" s="12"/>
      <c r="O20" s="12">
        <v>-1499152133</v>
      </c>
      <c r="P20" s="12"/>
      <c r="Q20" s="12">
        <v>0</v>
      </c>
      <c r="R20" s="12"/>
      <c r="S20" s="12">
        <v>0</v>
      </c>
      <c r="T20" s="12"/>
      <c r="U20" s="12">
        <v>0</v>
      </c>
      <c r="V20" s="12"/>
      <c r="W20" s="12">
        <v>0</v>
      </c>
      <c r="X20" s="12"/>
      <c r="Y20" s="12">
        <v>0</v>
      </c>
      <c r="Z20" s="12"/>
      <c r="AA20" s="12">
        <f>SUM(G20:Y20)</f>
        <v>-1499152133</v>
      </c>
      <c r="AB20" s="3"/>
      <c r="AC20" s="12">
        <v>0</v>
      </c>
      <c r="AD20" s="12"/>
      <c r="AE20" s="12">
        <f t="shared" si="1"/>
        <v>-1499152133</v>
      </c>
    </row>
    <row r="21" spans="1:31" ht="16.45" customHeight="1" x14ac:dyDescent="0.2">
      <c r="A21" s="10" t="s">
        <v>192</v>
      </c>
      <c r="B21" s="10"/>
      <c r="C21" s="9"/>
      <c r="D21" s="9"/>
      <c r="E21" s="9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3"/>
      <c r="AC21" s="12"/>
      <c r="AD21" s="12"/>
      <c r="AE21" s="12"/>
    </row>
    <row r="22" spans="1:31" ht="16.45" customHeight="1" x14ac:dyDescent="0.2">
      <c r="A22" s="10"/>
      <c r="B22" s="10" t="s">
        <v>193</v>
      </c>
      <c r="C22" s="10"/>
      <c r="D22" s="10"/>
      <c r="E22" s="10"/>
      <c r="F22" s="12"/>
      <c r="G22" s="12">
        <v>0</v>
      </c>
      <c r="H22" s="12"/>
      <c r="I22" s="12">
        <v>0</v>
      </c>
      <c r="J22" s="12"/>
      <c r="K22" s="12">
        <v>0</v>
      </c>
      <c r="L22" s="12"/>
      <c r="M22" s="12">
        <v>0</v>
      </c>
      <c r="N22" s="12"/>
      <c r="O22" s="12">
        <v>0</v>
      </c>
      <c r="P22" s="12"/>
      <c r="Q22" s="12">
        <v>0</v>
      </c>
      <c r="R22" s="12"/>
      <c r="S22" s="12">
        <v>0</v>
      </c>
      <c r="T22" s="12"/>
      <c r="U22" s="12">
        <v>0</v>
      </c>
      <c r="V22" s="12"/>
      <c r="W22" s="12">
        <v>0</v>
      </c>
      <c r="X22" s="12"/>
      <c r="Y22" s="12">
        <v>0</v>
      </c>
      <c r="Z22" s="12"/>
      <c r="AA22" s="12">
        <f>SUM(G22:Y22)</f>
        <v>0</v>
      </c>
      <c r="AB22" s="3"/>
      <c r="AC22" s="12">
        <v>-179415410</v>
      </c>
      <c r="AD22" s="12"/>
      <c r="AE22" s="12">
        <f t="shared" ref="AE22" si="2">SUM(AA22:AC22)</f>
        <v>-179415410</v>
      </c>
    </row>
    <row r="23" spans="1:31" ht="16.45" customHeight="1" x14ac:dyDescent="0.2">
      <c r="A23" s="10" t="s">
        <v>194</v>
      </c>
      <c r="B23" s="10"/>
      <c r="C23" s="9"/>
      <c r="D23" s="9"/>
      <c r="E23" s="9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3"/>
      <c r="AC23" s="12"/>
      <c r="AD23" s="12"/>
      <c r="AE23" s="12"/>
    </row>
    <row r="24" spans="1:31" ht="16.45" customHeight="1" x14ac:dyDescent="0.2">
      <c r="A24" s="10"/>
      <c r="B24" s="10" t="s">
        <v>195</v>
      </c>
      <c r="C24" s="10"/>
      <c r="D24" s="10"/>
      <c r="E24" s="10"/>
      <c r="F24" s="12"/>
      <c r="G24" s="148">
        <v>0</v>
      </c>
      <c r="H24" s="12"/>
      <c r="I24" s="148">
        <v>0</v>
      </c>
      <c r="J24" s="12"/>
      <c r="K24" s="148">
        <v>0</v>
      </c>
      <c r="L24" s="12"/>
      <c r="M24" s="148">
        <v>0</v>
      </c>
      <c r="N24" s="12"/>
      <c r="O24" s="148">
        <v>2011614807</v>
      </c>
      <c r="P24" s="12"/>
      <c r="Q24" s="148">
        <v>-93130399</v>
      </c>
      <c r="R24" s="12"/>
      <c r="S24" s="148">
        <v>0</v>
      </c>
      <c r="T24" s="12"/>
      <c r="U24" s="148">
        <v>-338736413</v>
      </c>
      <c r="V24" s="12"/>
      <c r="W24" s="148">
        <v>174371557</v>
      </c>
      <c r="X24" s="12"/>
      <c r="Y24" s="148">
        <v>0</v>
      </c>
      <c r="Z24" s="12"/>
      <c r="AA24" s="172">
        <f>SUM(G24:Y24)</f>
        <v>1754119552</v>
      </c>
      <c r="AB24" s="3"/>
      <c r="AC24" s="148">
        <v>442299406</v>
      </c>
      <c r="AD24" s="12"/>
      <c r="AE24" s="172">
        <f t="shared" ref="AE24" si="3">SUM(AA24:AC24)</f>
        <v>2196418958</v>
      </c>
    </row>
    <row r="25" spans="1:31" ht="16.45" customHeight="1" x14ac:dyDescent="0.2">
      <c r="A25" s="10"/>
      <c r="B25" s="10"/>
      <c r="C25" s="10"/>
      <c r="D25" s="10"/>
      <c r="E25" s="10"/>
      <c r="F25" s="12"/>
      <c r="G25" s="12"/>
      <c r="H25" s="12"/>
      <c r="I25" s="12"/>
      <c r="J25" s="12"/>
      <c r="K25" s="3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3"/>
      <c r="AC25" s="12"/>
      <c r="AD25" s="12"/>
      <c r="AE25" s="12"/>
    </row>
    <row r="26" spans="1:31" ht="16.45" customHeight="1" thickBot="1" x14ac:dyDescent="0.25">
      <c r="A26" s="9" t="s">
        <v>196</v>
      </c>
      <c r="B26" s="9"/>
      <c r="C26" s="9"/>
      <c r="D26" s="9"/>
      <c r="E26" s="9"/>
      <c r="F26" s="12"/>
      <c r="G26" s="149">
        <f>SUM(G17:G24)</f>
        <v>1494683468</v>
      </c>
      <c r="H26" s="12"/>
      <c r="I26" s="149">
        <f>SUM(I17:I24)</f>
        <v>15266493181</v>
      </c>
      <c r="J26" s="12"/>
      <c r="K26" s="149">
        <f>SUM(K17:K24)</f>
        <v>172861100</v>
      </c>
      <c r="L26" s="12"/>
      <c r="M26" s="149">
        <f>SUM(M17:M24)</f>
        <v>156777302</v>
      </c>
      <c r="N26" s="12"/>
      <c r="O26" s="149">
        <f>SUM(O17:O24)</f>
        <v>12618233959</v>
      </c>
      <c r="P26" s="12"/>
      <c r="Q26" s="149">
        <f>SUM(Q17:Q24)</f>
        <v>-214694104</v>
      </c>
      <c r="R26" s="12"/>
      <c r="S26" s="149">
        <f>SUM(S17:S24)</f>
        <v>47273978</v>
      </c>
      <c r="T26" s="12"/>
      <c r="U26" s="149">
        <f>SUM(U17:U24)</f>
        <v>-453006776</v>
      </c>
      <c r="V26" s="12"/>
      <c r="W26" s="149">
        <f>SUM(W17:W24)</f>
        <v>60622195</v>
      </c>
      <c r="X26" s="12"/>
      <c r="Y26" s="149">
        <f>SUM(Y17:Y24)</f>
        <v>3155338158</v>
      </c>
      <c r="Z26" s="12"/>
      <c r="AA26" s="149">
        <f>SUM(AA17:AA24)</f>
        <v>32304582461</v>
      </c>
      <c r="AB26" s="3"/>
      <c r="AC26" s="149">
        <f>SUM(AC17:AC24)</f>
        <v>3825075166</v>
      </c>
      <c r="AD26" s="12"/>
      <c r="AE26" s="149">
        <f>SUM(AE17:AE24)</f>
        <v>36129657627</v>
      </c>
    </row>
    <row r="27" spans="1:31" ht="16.45" customHeight="1" thickTop="1" x14ac:dyDescent="0.2">
      <c r="A27" s="9"/>
      <c r="B27" s="9"/>
      <c r="C27" s="9"/>
      <c r="D27" s="9"/>
      <c r="E27" s="9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3"/>
      <c r="Q27" s="12"/>
      <c r="R27" s="3"/>
      <c r="S27" s="10"/>
      <c r="T27" s="10"/>
      <c r="U27" s="10"/>
      <c r="V27" s="10"/>
      <c r="W27" s="10"/>
      <c r="X27" s="10"/>
      <c r="Y27" s="10"/>
      <c r="Z27" s="3"/>
      <c r="AA27" s="12"/>
      <c r="AB27" s="3"/>
      <c r="AC27" s="12"/>
      <c r="AD27" s="3"/>
      <c r="AE27" s="12"/>
    </row>
    <row r="28" spans="1:31" ht="16.45" customHeight="1" x14ac:dyDescent="0.2">
      <c r="A28" s="9"/>
      <c r="B28" s="9"/>
      <c r="C28" s="9"/>
      <c r="D28" s="9"/>
      <c r="E28" s="9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3"/>
      <c r="Q28" s="12"/>
      <c r="R28" s="3"/>
      <c r="S28" s="10"/>
      <c r="T28" s="10"/>
      <c r="U28" s="10"/>
      <c r="V28" s="10"/>
      <c r="W28" s="10"/>
      <c r="X28" s="10"/>
      <c r="Y28" s="10"/>
      <c r="Z28" s="3"/>
      <c r="AA28" s="12"/>
      <c r="AB28" s="3"/>
      <c r="AC28" s="12"/>
      <c r="AD28" s="3"/>
      <c r="AE28" s="12"/>
    </row>
    <row r="29" spans="1:31" ht="16.45" customHeight="1" x14ac:dyDescent="0.2">
      <c r="A29" s="9" t="s">
        <v>197</v>
      </c>
      <c r="B29" s="9"/>
      <c r="C29" s="9"/>
      <c r="D29" s="9"/>
      <c r="E29" s="9"/>
      <c r="F29" s="12"/>
      <c r="G29" s="15">
        <v>1494683468</v>
      </c>
      <c r="H29" s="12"/>
      <c r="I29" s="15">
        <v>15266493181</v>
      </c>
      <c r="J29" s="12"/>
      <c r="K29" s="15">
        <v>172861100</v>
      </c>
      <c r="L29" s="12"/>
      <c r="M29" s="15">
        <v>156777302</v>
      </c>
      <c r="N29" s="12"/>
      <c r="O29" s="15">
        <v>14032428623</v>
      </c>
      <c r="P29" s="12"/>
      <c r="Q29" s="15">
        <v>-173553573</v>
      </c>
      <c r="R29" s="12"/>
      <c r="S29" s="15">
        <v>47273978</v>
      </c>
      <c r="T29" s="12"/>
      <c r="U29" s="15">
        <v>-499133925</v>
      </c>
      <c r="V29" s="12"/>
      <c r="W29" s="15">
        <v>-165787959</v>
      </c>
      <c r="X29" s="12"/>
      <c r="Y29" s="15">
        <v>3155338158</v>
      </c>
      <c r="Z29" s="12"/>
      <c r="AA29" s="15">
        <f>SUM(G29:Y29)</f>
        <v>33487380353</v>
      </c>
      <c r="AB29" s="3"/>
      <c r="AC29" s="15">
        <v>3835041777</v>
      </c>
      <c r="AD29" s="12"/>
      <c r="AE29" s="15">
        <f t="shared" ref="AE29" si="4">SUM(AA29:AC29)</f>
        <v>37322422130</v>
      </c>
    </row>
    <row r="30" spans="1:31" ht="16.45" customHeight="1" x14ac:dyDescent="0.2">
      <c r="A30" s="10" t="s">
        <v>191</v>
      </c>
      <c r="B30" s="10"/>
      <c r="C30" s="10"/>
      <c r="D30" s="10"/>
      <c r="E30" s="171">
        <v>15</v>
      </c>
      <c r="F30" s="12"/>
      <c r="G30" s="15">
        <v>0</v>
      </c>
      <c r="H30" s="12"/>
      <c r="I30" s="15">
        <v>0</v>
      </c>
      <c r="J30" s="12"/>
      <c r="K30" s="15">
        <v>0</v>
      </c>
      <c r="L30" s="12"/>
      <c r="M30" s="15">
        <v>0</v>
      </c>
      <c r="N30" s="12"/>
      <c r="O30" s="15">
        <v>-1748689381</v>
      </c>
      <c r="P30" s="12"/>
      <c r="Q30" s="15">
        <v>0</v>
      </c>
      <c r="R30" s="12"/>
      <c r="S30" s="15">
        <v>0</v>
      </c>
      <c r="T30" s="12"/>
      <c r="U30" s="15">
        <v>0</v>
      </c>
      <c r="V30" s="12"/>
      <c r="W30" s="15">
        <v>0</v>
      </c>
      <c r="X30" s="12"/>
      <c r="Y30" s="15">
        <v>0</v>
      </c>
      <c r="Z30" s="12"/>
      <c r="AA30" s="15">
        <f>SUM(G30:Y30)</f>
        <v>-1748689381</v>
      </c>
      <c r="AB30" s="3"/>
      <c r="AC30" s="15">
        <v>0</v>
      </c>
      <c r="AD30" s="12"/>
      <c r="AE30" s="15">
        <f t="shared" ref="AE30" si="5">SUM(AA30:AC30)</f>
        <v>-1748689381</v>
      </c>
    </row>
    <row r="31" spans="1:31" ht="16.45" customHeight="1" x14ac:dyDescent="0.2">
      <c r="A31" s="10" t="s">
        <v>192</v>
      </c>
      <c r="B31" s="10"/>
      <c r="C31" s="9"/>
      <c r="D31" s="9"/>
      <c r="E31" s="9"/>
      <c r="F31" s="12"/>
      <c r="G31" s="15"/>
      <c r="H31" s="12"/>
      <c r="I31" s="15"/>
      <c r="J31" s="12"/>
      <c r="K31" s="15"/>
      <c r="L31" s="12"/>
      <c r="M31" s="15"/>
      <c r="N31" s="12"/>
      <c r="O31" s="15"/>
      <c r="P31" s="12"/>
      <c r="Q31" s="15"/>
      <c r="R31" s="12"/>
      <c r="S31" s="15"/>
      <c r="T31" s="12"/>
      <c r="U31" s="15"/>
      <c r="V31" s="12"/>
      <c r="W31" s="15"/>
      <c r="X31" s="12"/>
      <c r="Y31" s="15"/>
      <c r="Z31" s="12"/>
      <c r="AA31" s="15"/>
      <c r="AB31" s="3"/>
      <c r="AC31" s="15"/>
      <c r="AD31" s="12"/>
      <c r="AE31" s="15"/>
    </row>
    <row r="32" spans="1:31" ht="16.45" customHeight="1" x14ac:dyDescent="0.2">
      <c r="A32" s="10"/>
      <c r="B32" s="10" t="s">
        <v>193</v>
      </c>
      <c r="C32" s="10"/>
      <c r="D32" s="10"/>
      <c r="E32" s="10"/>
      <c r="F32" s="12"/>
      <c r="G32" s="15">
        <v>0</v>
      </c>
      <c r="H32" s="12"/>
      <c r="I32" s="15">
        <v>0</v>
      </c>
      <c r="J32" s="12"/>
      <c r="K32" s="15">
        <v>0</v>
      </c>
      <c r="L32" s="12"/>
      <c r="M32" s="15">
        <v>0</v>
      </c>
      <c r="N32" s="12"/>
      <c r="O32" s="15">
        <v>0</v>
      </c>
      <c r="P32" s="12"/>
      <c r="Q32" s="15">
        <v>0</v>
      </c>
      <c r="R32" s="12"/>
      <c r="S32" s="15">
        <v>0</v>
      </c>
      <c r="T32" s="12"/>
      <c r="U32" s="15">
        <v>0</v>
      </c>
      <c r="V32" s="12"/>
      <c r="W32" s="15">
        <v>0</v>
      </c>
      <c r="X32" s="12"/>
      <c r="Y32" s="15">
        <v>0</v>
      </c>
      <c r="Z32" s="12"/>
      <c r="AA32" s="15">
        <f>SUM(G32:Y32)</f>
        <v>0</v>
      </c>
      <c r="AB32" s="3"/>
      <c r="AC32" s="15">
        <v>-361635773</v>
      </c>
      <c r="AD32" s="12"/>
      <c r="AE32" s="15">
        <f t="shared" ref="AE32" si="6">SUM(AA32:AC32)</f>
        <v>-361635773</v>
      </c>
    </row>
    <row r="33" spans="1:31" ht="16.45" customHeight="1" x14ac:dyDescent="0.2">
      <c r="A33" s="10" t="s">
        <v>194</v>
      </c>
      <c r="B33" s="10"/>
      <c r="C33" s="9"/>
      <c r="D33" s="9"/>
      <c r="E33" s="9"/>
      <c r="F33" s="12"/>
      <c r="G33" s="15"/>
      <c r="H33" s="12"/>
      <c r="I33" s="15"/>
      <c r="J33" s="12"/>
      <c r="K33" s="15"/>
      <c r="L33" s="12"/>
      <c r="M33" s="15"/>
      <c r="N33" s="12"/>
      <c r="O33" s="15"/>
      <c r="P33" s="12"/>
      <c r="Q33" s="15"/>
      <c r="R33" s="12"/>
      <c r="S33" s="15"/>
      <c r="T33" s="12"/>
      <c r="U33" s="15"/>
      <c r="V33" s="12"/>
      <c r="W33" s="15"/>
      <c r="X33" s="12"/>
      <c r="Y33" s="15"/>
      <c r="Z33" s="12"/>
      <c r="AA33" s="15"/>
      <c r="AB33" s="3"/>
      <c r="AC33" s="15"/>
      <c r="AD33" s="12"/>
      <c r="AE33" s="15"/>
    </row>
    <row r="34" spans="1:31" ht="16.45" customHeight="1" x14ac:dyDescent="0.2">
      <c r="A34" s="10"/>
      <c r="B34" s="10" t="s">
        <v>195</v>
      </c>
      <c r="C34" s="10"/>
      <c r="D34" s="10"/>
      <c r="E34" s="10"/>
      <c r="F34" s="12"/>
      <c r="G34" s="16">
        <v>0</v>
      </c>
      <c r="H34" s="12"/>
      <c r="I34" s="16">
        <v>0</v>
      </c>
      <c r="J34" s="12"/>
      <c r="K34" s="16">
        <v>0</v>
      </c>
      <c r="L34" s="12"/>
      <c r="M34" s="16">
        <v>0</v>
      </c>
      <c r="N34" s="12"/>
      <c r="O34" s="16">
        <v>3112669922</v>
      </c>
      <c r="P34" s="12"/>
      <c r="Q34" s="16">
        <v>-56335564</v>
      </c>
      <c r="R34" s="12"/>
      <c r="S34" s="16">
        <v>0</v>
      </c>
      <c r="T34" s="12"/>
      <c r="U34" s="16">
        <v>145221286</v>
      </c>
      <c r="V34" s="12"/>
      <c r="W34" s="16">
        <v>-164039406</v>
      </c>
      <c r="X34" s="12"/>
      <c r="Y34" s="16">
        <v>0</v>
      </c>
      <c r="Z34" s="12"/>
      <c r="AA34" s="173">
        <f>SUM(G34:Y34)</f>
        <v>3037516238</v>
      </c>
      <c r="AB34" s="3"/>
      <c r="AC34" s="16">
        <v>312983238</v>
      </c>
      <c r="AD34" s="12"/>
      <c r="AE34" s="173">
        <f t="shared" ref="AE34" si="7">SUM(AA34:AC34)</f>
        <v>3350499476</v>
      </c>
    </row>
    <row r="35" spans="1:31" ht="16.45" customHeight="1" x14ac:dyDescent="0.2">
      <c r="A35" s="10"/>
      <c r="B35" s="10"/>
      <c r="C35" s="10"/>
      <c r="D35" s="10"/>
      <c r="E35" s="10"/>
      <c r="F35" s="12"/>
      <c r="G35" s="15"/>
      <c r="H35" s="12"/>
      <c r="I35" s="15"/>
      <c r="J35" s="12"/>
      <c r="K35" s="174"/>
      <c r="L35" s="12"/>
      <c r="M35" s="15"/>
      <c r="N35" s="12"/>
      <c r="O35" s="15"/>
      <c r="P35" s="12"/>
      <c r="Q35" s="15"/>
      <c r="R35" s="12"/>
      <c r="S35" s="15"/>
      <c r="T35" s="12"/>
      <c r="U35" s="15"/>
      <c r="V35" s="12"/>
      <c r="W35" s="15"/>
      <c r="X35" s="12"/>
      <c r="Y35" s="15"/>
      <c r="Z35" s="12"/>
      <c r="AA35" s="15"/>
      <c r="AB35" s="3"/>
      <c r="AC35" s="15"/>
      <c r="AD35" s="12"/>
      <c r="AE35" s="15"/>
    </row>
    <row r="36" spans="1:31" ht="16.45" customHeight="1" thickBot="1" x14ac:dyDescent="0.25">
      <c r="A36" s="9" t="s">
        <v>198</v>
      </c>
      <c r="B36" s="9"/>
      <c r="C36" s="9"/>
      <c r="D36" s="9"/>
      <c r="E36" s="9"/>
      <c r="F36" s="12"/>
      <c r="G36" s="17">
        <f>SUM(G29:G34)</f>
        <v>1494683468</v>
      </c>
      <c r="H36" s="12"/>
      <c r="I36" s="17">
        <f>SUM(I29:I34)</f>
        <v>15266493181</v>
      </c>
      <c r="J36" s="12"/>
      <c r="K36" s="17">
        <f>SUM(K29:K34)</f>
        <v>172861100</v>
      </c>
      <c r="L36" s="12"/>
      <c r="M36" s="17">
        <f>SUM(M29:M34)</f>
        <v>156777302</v>
      </c>
      <c r="N36" s="12"/>
      <c r="O36" s="17">
        <f>SUM(O29:O34)</f>
        <v>15396409164</v>
      </c>
      <c r="P36" s="12"/>
      <c r="Q36" s="17">
        <f>SUM(Q29:Q34)</f>
        <v>-229889137</v>
      </c>
      <c r="R36" s="12"/>
      <c r="S36" s="17">
        <f>SUM(S29:S34)</f>
        <v>47273978</v>
      </c>
      <c r="T36" s="12"/>
      <c r="U36" s="17">
        <f>SUM(U29:U34)</f>
        <v>-353912639</v>
      </c>
      <c r="V36" s="12"/>
      <c r="W36" s="17">
        <f>SUM(W29:W34)</f>
        <v>-329827365</v>
      </c>
      <c r="X36" s="12"/>
      <c r="Y36" s="17">
        <f>SUM(Y29:Y34)</f>
        <v>3155338158</v>
      </c>
      <c r="Z36" s="12"/>
      <c r="AA36" s="17">
        <f>SUM(AA29:AA34)</f>
        <v>34776207210</v>
      </c>
      <c r="AB36" s="3"/>
      <c r="AC36" s="17">
        <f>SUM(AC29:AC34)</f>
        <v>3786389242</v>
      </c>
      <c r="AD36" s="12"/>
      <c r="AE36" s="17">
        <f>SUM(AE29:AE34)</f>
        <v>38562596452</v>
      </c>
    </row>
    <row r="37" spans="1:31" ht="16.45" customHeight="1" thickTop="1" x14ac:dyDescent="0.2">
      <c r="A37" s="9"/>
      <c r="B37" s="9"/>
      <c r="C37" s="9"/>
      <c r="D37" s="9"/>
      <c r="E37" s="9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3"/>
      <c r="Q37" s="12"/>
      <c r="R37" s="3"/>
      <c r="S37" s="10"/>
      <c r="T37" s="10"/>
      <c r="U37" s="10"/>
      <c r="V37" s="10"/>
      <c r="W37" s="10"/>
      <c r="X37" s="10"/>
      <c r="Y37" s="10"/>
      <c r="Z37" s="3"/>
      <c r="AA37" s="12"/>
      <c r="AB37" s="3"/>
      <c r="AC37" s="12"/>
      <c r="AD37" s="3"/>
      <c r="AE37" s="12"/>
    </row>
    <row r="38" spans="1:31" ht="16.45" customHeight="1" x14ac:dyDescent="0.2">
      <c r="A38" s="9"/>
      <c r="B38" s="9"/>
      <c r="C38" s="9"/>
      <c r="D38" s="9"/>
      <c r="E38" s="9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3"/>
      <c r="Q38" s="12"/>
      <c r="R38" s="3"/>
      <c r="S38" s="10"/>
      <c r="T38" s="10"/>
      <c r="U38" s="10"/>
      <c r="V38" s="10"/>
      <c r="W38" s="10"/>
      <c r="X38" s="10"/>
      <c r="Y38" s="10"/>
      <c r="Z38" s="3"/>
      <c r="AA38" s="12"/>
      <c r="AB38" s="3"/>
      <c r="AC38" s="12"/>
      <c r="AD38" s="3"/>
      <c r="AE38" s="12"/>
    </row>
    <row r="39" spans="1:31" ht="16.45" customHeight="1" x14ac:dyDescent="0.2">
      <c r="A39" s="9"/>
      <c r="B39" s="9"/>
      <c r="C39" s="9"/>
      <c r="D39" s="9"/>
      <c r="E39" s="9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3"/>
      <c r="Q39" s="12"/>
      <c r="R39" s="3"/>
      <c r="S39" s="10"/>
      <c r="T39" s="10"/>
      <c r="U39" s="10"/>
      <c r="V39" s="10"/>
      <c r="W39" s="10"/>
      <c r="X39" s="10"/>
      <c r="Y39" s="10"/>
      <c r="Z39" s="3"/>
      <c r="AA39" s="12"/>
      <c r="AB39" s="3"/>
      <c r="AC39" s="12"/>
      <c r="AD39" s="3"/>
      <c r="AE39" s="12"/>
    </row>
    <row r="40" spans="1:31" ht="19.600000000000001" customHeight="1" x14ac:dyDescent="0.2">
      <c r="A40" s="9"/>
      <c r="B40" s="9"/>
      <c r="C40" s="9"/>
      <c r="D40" s="9"/>
      <c r="E40" s="9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3"/>
      <c r="Q40" s="12"/>
      <c r="R40" s="3"/>
      <c r="S40" s="10"/>
      <c r="T40" s="10"/>
      <c r="U40" s="10"/>
      <c r="V40" s="10"/>
      <c r="W40" s="10"/>
      <c r="X40" s="10"/>
      <c r="Y40" s="10"/>
      <c r="Z40" s="3"/>
      <c r="AA40" s="12"/>
      <c r="AB40" s="3"/>
      <c r="AC40" s="12"/>
      <c r="AD40" s="3"/>
      <c r="AE40" s="12"/>
    </row>
    <row r="41" spans="1:31" ht="19.600000000000001" customHeight="1" x14ac:dyDescent="0.2">
      <c r="A41" s="9"/>
      <c r="B41" s="9"/>
      <c r="C41" s="9"/>
      <c r="D41" s="9"/>
      <c r="E41" s="9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3"/>
      <c r="Q41" s="12"/>
      <c r="R41" s="3"/>
      <c r="S41" s="10"/>
      <c r="T41" s="10"/>
      <c r="U41" s="10"/>
      <c r="V41" s="10"/>
      <c r="W41" s="10"/>
      <c r="X41" s="10"/>
      <c r="Y41" s="10"/>
      <c r="Z41" s="3"/>
      <c r="AA41" s="12"/>
      <c r="AB41" s="3"/>
      <c r="AC41" s="12"/>
      <c r="AD41" s="3"/>
      <c r="AE41" s="12"/>
    </row>
    <row r="42" spans="1:31" ht="16.45" customHeight="1" x14ac:dyDescent="0.2">
      <c r="A42" s="9"/>
      <c r="B42" s="9"/>
      <c r="C42" s="9"/>
      <c r="D42" s="9"/>
      <c r="E42" s="9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3"/>
      <c r="Q42" s="12"/>
      <c r="R42" s="3"/>
      <c r="S42" s="10"/>
      <c r="T42" s="10"/>
      <c r="U42" s="10"/>
      <c r="V42" s="10"/>
      <c r="W42" s="10"/>
      <c r="X42" s="10"/>
      <c r="Y42" s="10"/>
      <c r="Z42" s="3"/>
      <c r="AA42" s="12"/>
      <c r="AB42" s="3"/>
      <c r="AC42" s="12"/>
      <c r="AD42" s="3"/>
      <c r="AE42" s="12"/>
    </row>
    <row r="43" spans="1:31" ht="16.45" customHeight="1" x14ac:dyDescent="0.2">
      <c r="A43" s="9"/>
      <c r="B43" s="9"/>
      <c r="C43" s="9"/>
      <c r="D43" s="9"/>
      <c r="E43" s="9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3"/>
      <c r="Q43" s="12"/>
      <c r="R43" s="3"/>
      <c r="S43" s="10"/>
      <c r="T43" s="10"/>
      <c r="U43" s="10"/>
      <c r="V43" s="10"/>
      <c r="W43" s="10"/>
      <c r="X43" s="10"/>
      <c r="Y43" s="10"/>
      <c r="Z43" s="3"/>
      <c r="AA43" s="12"/>
      <c r="AB43" s="3"/>
      <c r="AC43" s="12"/>
      <c r="AD43" s="3"/>
      <c r="AE43" s="12"/>
    </row>
    <row r="44" spans="1:31" ht="16.45" customHeight="1" x14ac:dyDescent="0.2">
      <c r="A44" s="9"/>
      <c r="B44" s="9"/>
      <c r="C44" s="9"/>
      <c r="D44" s="9"/>
      <c r="E44" s="9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3"/>
      <c r="Q44" s="12"/>
      <c r="R44" s="3"/>
      <c r="S44" s="10"/>
      <c r="T44" s="10"/>
      <c r="U44" s="10"/>
      <c r="V44" s="10"/>
      <c r="W44" s="10"/>
      <c r="X44" s="10"/>
      <c r="Y44" s="10"/>
      <c r="Z44" s="3"/>
      <c r="AA44" s="12"/>
      <c r="AB44" s="3"/>
      <c r="AC44" s="12"/>
      <c r="AD44" s="3"/>
      <c r="AE44" s="12"/>
    </row>
    <row r="45" spans="1:31" ht="16.45" customHeight="1" x14ac:dyDescent="0.2">
      <c r="A45" s="9"/>
      <c r="B45" s="9"/>
      <c r="C45" s="9"/>
      <c r="D45" s="9"/>
      <c r="E45" s="9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3"/>
      <c r="Q45" s="12"/>
      <c r="R45" s="3"/>
      <c r="S45" s="10"/>
      <c r="T45" s="10"/>
      <c r="U45" s="10"/>
      <c r="V45" s="10"/>
      <c r="W45" s="10"/>
      <c r="X45" s="10"/>
      <c r="Y45" s="10"/>
      <c r="Z45" s="3"/>
      <c r="AA45" s="12"/>
      <c r="AB45" s="3"/>
      <c r="AC45" s="12"/>
      <c r="AD45" s="3"/>
      <c r="AE45" s="12"/>
    </row>
    <row r="46" spans="1:31" ht="20.2" customHeight="1" x14ac:dyDescent="0.2">
      <c r="A46" s="9"/>
      <c r="B46" s="9"/>
      <c r="C46" s="9"/>
      <c r="D46" s="9"/>
      <c r="E46" s="9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3"/>
      <c r="Q46" s="12"/>
      <c r="R46" s="3"/>
      <c r="S46" s="10"/>
      <c r="T46" s="10"/>
      <c r="U46" s="10"/>
      <c r="V46" s="10"/>
      <c r="W46" s="10"/>
      <c r="X46" s="10"/>
      <c r="Y46" s="10"/>
      <c r="Z46" s="3"/>
      <c r="AA46" s="12"/>
      <c r="AB46" s="3"/>
      <c r="AC46" s="12"/>
      <c r="AD46" s="3"/>
      <c r="AE46" s="12"/>
    </row>
    <row r="47" spans="1:31" ht="19.600000000000001" customHeight="1" x14ac:dyDescent="0.2"/>
    <row r="48" spans="1:31" ht="22.4" customHeight="1" x14ac:dyDescent="0.2">
      <c r="A48" s="11" t="s">
        <v>199</v>
      </c>
      <c r="B48" s="11"/>
      <c r="C48" s="11"/>
      <c r="D48" s="11"/>
      <c r="E48" s="11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</sheetData>
  <mergeCells count="5">
    <mergeCell ref="G6:AE6"/>
    <mergeCell ref="G7:AA7"/>
    <mergeCell ref="Q8:Y8"/>
    <mergeCell ref="Q9:W9"/>
    <mergeCell ref="M9:O9"/>
  </mergeCells>
  <pageMargins left="0.3" right="0.3" top="0.5" bottom="0.6" header="0.49" footer="0.4"/>
  <pageSetup paperSize="9" scale="65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D1AAD-41A8-4150-82A2-DDD69AE168A2}">
  <dimension ref="A1:U35"/>
  <sheetViews>
    <sheetView topLeftCell="A22" zoomScaleNormal="100" zoomScaleSheetLayoutView="85" workbookViewId="0">
      <selection activeCell="A32" sqref="A32:XFD32"/>
    </sheetView>
  </sheetViews>
  <sheetFormatPr defaultColWidth="9.44140625" defaultRowHeight="16.45" customHeight="1" x14ac:dyDescent="0.2"/>
  <cols>
    <col min="1" max="3" width="1.44140625" style="76" customWidth="1"/>
    <col min="4" max="4" width="27.6640625" style="76" customWidth="1"/>
    <col min="5" max="5" width="5" style="76" customWidth="1"/>
    <col min="6" max="6" width="0.88671875" style="76" customWidth="1"/>
    <col min="7" max="7" width="12.6640625" style="76" customWidth="1"/>
    <col min="8" max="8" width="0.88671875" style="76" customWidth="1"/>
    <col min="9" max="9" width="13.44140625" style="76" customWidth="1"/>
    <col min="10" max="10" width="0.88671875" style="76" customWidth="1"/>
    <col min="11" max="11" width="11.109375" style="76" customWidth="1"/>
    <col min="12" max="12" width="0.88671875" style="76" customWidth="1"/>
    <col min="13" max="13" width="12.33203125" style="76" customWidth="1"/>
    <col min="14" max="14" width="0.88671875" style="76" customWidth="1"/>
    <col min="15" max="15" width="13.109375" style="76" customWidth="1"/>
    <col min="16" max="16" width="0.88671875" style="76" customWidth="1"/>
    <col min="17" max="17" width="15.88671875" style="76" customWidth="1"/>
    <col min="18" max="18" width="0.88671875" style="76" customWidth="1"/>
    <col min="19" max="19" width="17.44140625" style="76" customWidth="1"/>
    <col min="20" max="20" width="0.88671875" style="76" customWidth="1"/>
    <col min="21" max="21" width="13.5546875" style="76" customWidth="1"/>
    <col min="22" max="16384" width="9.44140625" style="76"/>
  </cols>
  <sheetData>
    <row r="1" spans="1:21" ht="16.45" customHeight="1" x14ac:dyDescent="0.2">
      <c r="A1" s="1" t="s">
        <v>0</v>
      </c>
      <c r="B1" s="1"/>
      <c r="C1" s="1"/>
      <c r="D1" s="1"/>
      <c r="E1" s="3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2"/>
    </row>
    <row r="2" spans="1:21" ht="16.45" customHeight="1" x14ac:dyDescent="0.2">
      <c r="A2" s="1" t="s">
        <v>144</v>
      </c>
      <c r="B2" s="1"/>
      <c r="C2" s="1"/>
      <c r="D2" s="1"/>
      <c r="E2" s="3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2"/>
    </row>
    <row r="3" spans="1:21" ht="16.45" customHeight="1" x14ac:dyDescent="0.2">
      <c r="A3" s="4" t="str">
        <f>+'9'!A3</f>
        <v>For the nine-month period ended 30 September 2024</v>
      </c>
      <c r="B3" s="4"/>
      <c r="C3" s="4"/>
      <c r="D3" s="4"/>
      <c r="E3" s="6"/>
      <c r="F3" s="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5"/>
    </row>
    <row r="4" spans="1:21" ht="16.45" customHeight="1" x14ac:dyDescent="0.2">
      <c r="A4" s="13"/>
      <c r="B4" s="13"/>
      <c r="C4" s="13"/>
      <c r="D4" s="13"/>
      <c r="E4" s="12"/>
      <c r="F4" s="3"/>
      <c r="G4" s="12"/>
      <c r="H4" s="12"/>
      <c r="I4" s="12"/>
      <c r="J4" s="3"/>
      <c r="K4" s="12"/>
      <c r="L4" s="3"/>
      <c r="M4" s="10"/>
      <c r="N4" s="10"/>
      <c r="O4" s="10"/>
      <c r="P4" s="12"/>
      <c r="Q4" s="12"/>
      <c r="R4" s="3"/>
      <c r="S4" s="12"/>
      <c r="T4" s="3"/>
      <c r="U4" s="12"/>
    </row>
    <row r="5" spans="1:21" ht="16.45" customHeight="1" x14ac:dyDescent="0.2">
      <c r="A5" s="13"/>
      <c r="B5" s="13"/>
      <c r="C5" s="13"/>
      <c r="D5" s="13"/>
      <c r="E5" s="12"/>
      <c r="F5" s="3"/>
      <c r="G5" s="12"/>
      <c r="H5" s="12"/>
      <c r="I5" s="12"/>
      <c r="J5" s="3"/>
      <c r="K5" s="12"/>
      <c r="L5" s="3"/>
      <c r="M5" s="10"/>
      <c r="N5" s="10"/>
      <c r="O5" s="10"/>
      <c r="P5" s="12"/>
      <c r="Q5" s="12"/>
      <c r="R5" s="3"/>
      <c r="S5" s="12"/>
      <c r="T5" s="3"/>
      <c r="U5" s="12"/>
    </row>
    <row r="6" spans="1:21" ht="16.45" customHeight="1" x14ac:dyDescent="0.2">
      <c r="A6" s="13"/>
      <c r="B6" s="13"/>
      <c r="C6" s="13"/>
      <c r="D6" s="13"/>
      <c r="E6" s="13"/>
      <c r="F6" s="10"/>
      <c r="G6" s="188" t="s">
        <v>200</v>
      </c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</row>
    <row r="7" spans="1:21" ht="16.45" customHeight="1" x14ac:dyDescent="0.2">
      <c r="A7" s="13"/>
      <c r="B7" s="13"/>
      <c r="C7" s="13"/>
      <c r="D7" s="13"/>
      <c r="E7" s="10"/>
      <c r="F7" s="7"/>
      <c r="G7" s="10"/>
      <c r="H7" s="10"/>
      <c r="I7" s="10"/>
      <c r="J7" s="7"/>
      <c r="K7" s="3"/>
      <c r="L7" s="7"/>
      <c r="M7" s="7"/>
      <c r="N7" s="7"/>
      <c r="O7" s="3"/>
      <c r="P7" s="9"/>
      <c r="Q7" s="189" t="s">
        <v>86</v>
      </c>
      <c r="R7" s="190"/>
      <c r="S7" s="190"/>
      <c r="T7" s="7"/>
      <c r="U7" s="7"/>
    </row>
    <row r="8" spans="1:21" ht="16.45" customHeight="1" x14ac:dyDescent="0.2">
      <c r="A8" s="13"/>
      <c r="B8" s="13"/>
      <c r="C8" s="13"/>
      <c r="D8" s="13"/>
      <c r="E8" s="10"/>
      <c r="F8" s="7"/>
      <c r="G8" s="10"/>
      <c r="H8" s="10"/>
      <c r="I8" s="10"/>
      <c r="J8" s="10"/>
      <c r="K8" s="10"/>
      <c r="L8" s="7"/>
      <c r="M8" s="188" t="s">
        <v>83</v>
      </c>
      <c r="N8" s="185"/>
      <c r="O8" s="185"/>
      <c r="P8" s="9"/>
      <c r="Q8" s="189" t="s">
        <v>111</v>
      </c>
      <c r="R8" s="190"/>
      <c r="S8" s="190"/>
      <c r="T8" s="7"/>
      <c r="U8" s="7"/>
    </row>
    <row r="9" spans="1:21" ht="16.45" customHeight="1" x14ac:dyDescent="0.2">
      <c r="A9" s="13"/>
      <c r="B9" s="13"/>
      <c r="C9" s="13"/>
      <c r="D9" s="13"/>
      <c r="E9" s="10"/>
      <c r="F9" s="7"/>
      <c r="G9" s="10"/>
      <c r="H9" s="10"/>
      <c r="I9" s="10"/>
      <c r="J9" s="10"/>
      <c r="K9" s="10"/>
      <c r="L9" s="7"/>
      <c r="M9" s="10"/>
      <c r="N9" s="10"/>
      <c r="O9" s="10"/>
      <c r="P9" s="9"/>
      <c r="Q9" s="8"/>
      <c r="R9" s="8"/>
      <c r="S9" s="7" t="s">
        <v>201</v>
      </c>
      <c r="T9" s="7"/>
      <c r="U9" s="7"/>
    </row>
    <row r="10" spans="1:21" ht="16.45" customHeight="1" x14ac:dyDescent="0.2">
      <c r="A10" s="13"/>
      <c r="B10" s="13"/>
      <c r="C10" s="13"/>
      <c r="D10" s="13"/>
      <c r="E10" s="7"/>
      <c r="F10" s="7"/>
      <c r="G10" s="7"/>
      <c r="H10" s="7"/>
      <c r="I10" s="7" t="s">
        <v>150</v>
      </c>
      <c r="J10" s="3"/>
      <c r="K10" s="7" t="s">
        <v>202</v>
      </c>
      <c r="L10" s="7"/>
      <c r="M10" s="10"/>
      <c r="N10" s="10"/>
      <c r="O10" s="10"/>
      <c r="P10" s="7"/>
      <c r="R10" s="7"/>
      <c r="S10" s="7" t="s">
        <v>152</v>
      </c>
      <c r="T10" s="7"/>
      <c r="U10" s="7"/>
    </row>
    <row r="11" spans="1:21" ht="16.45" customHeight="1" x14ac:dyDescent="0.2">
      <c r="A11" s="13"/>
      <c r="B11" s="13"/>
      <c r="C11" s="13"/>
      <c r="D11" s="13"/>
      <c r="E11" s="7"/>
      <c r="F11" s="7"/>
      <c r="G11" s="7" t="s">
        <v>155</v>
      </c>
      <c r="H11" s="7"/>
      <c r="I11" s="7" t="s">
        <v>156</v>
      </c>
      <c r="J11" s="3"/>
      <c r="K11" s="7" t="s">
        <v>203</v>
      </c>
      <c r="L11" s="7"/>
      <c r="P11" s="7"/>
      <c r="Q11" s="7" t="s">
        <v>159</v>
      </c>
      <c r="R11" s="7"/>
      <c r="S11" s="7" t="s">
        <v>160</v>
      </c>
      <c r="T11" s="7"/>
      <c r="U11" s="7"/>
    </row>
    <row r="12" spans="1:21" ht="16.45" customHeight="1" x14ac:dyDescent="0.2">
      <c r="A12" s="13"/>
      <c r="B12" s="13"/>
      <c r="C12" s="13"/>
      <c r="D12" s="13"/>
      <c r="E12" s="7"/>
      <c r="F12" s="7"/>
      <c r="G12" s="7" t="s">
        <v>165</v>
      </c>
      <c r="H12" s="7"/>
      <c r="I12" s="7" t="s">
        <v>166</v>
      </c>
      <c r="J12" s="7"/>
      <c r="K12" s="7" t="s">
        <v>167</v>
      </c>
      <c r="L12" s="7"/>
      <c r="M12" s="7" t="s">
        <v>168</v>
      </c>
      <c r="N12" s="7"/>
      <c r="O12" s="7"/>
      <c r="P12" s="7"/>
      <c r="Q12" s="7" t="s">
        <v>204</v>
      </c>
      <c r="R12" s="7"/>
      <c r="S12" s="7" t="s">
        <v>171</v>
      </c>
      <c r="T12" s="7"/>
      <c r="U12" s="10"/>
    </row>
    <row r="13" spans="1:21" ht="16.45" customHeight="1" x14ac:dyDescent="0.2">
      <c r="A13" s="13"/>
      <c r="B13" s="13"/>
      <c r="C13" s="13"/>
      <c r="D13" s="13"/>
      <c r="E13" s="7"/>
      <c r="F13" s="7"/>
      <c r="G13" s="7" t="s">
        <v>176</v>
      </c>
      <c r="H13" s="7"/>
      <c r="I13" s="7" t="s">
        <v>177</v>
      </c>
      <c r="J13" s="7"/>
      <c r="K13" s="7" t="s">
        <v>178</v>
      </c>
      <c r="L13" s="7"/>
      <c r="M13" s="7" t="s">
        <v>179</v>
      </c>
      <c r="N13" s="7"/>
      <c r="O13" s="7" t="s">
        <v>85</v>
      </c>
      <c r="P13" s="7"/>
      <c r="Q13" s="7" t="s">
        <v>205</v>
      </c>
      <c r="R13" s="7"/>
      <c r="S13" s="7" t="s">
        <v>182</v>
      </c>
      <c r="T13" s="7"/>
      <c r="U13" s="7" t="s">
        <v>90</v>
      </c>
    </row>
    <row r="14" spans="1:21" ht="16.45" customHeight="1" x14ac:dyDescent="0.2">
      <c r="A14" s="13"/>
      <c r="B14" s="13"/>
      <c r="C14" s="13"/>
      <c r="D14" s="13"/>
      <c r="E14" s="146" t="s">
        <v>186</v>
      </c>
      <c r="F14" s="7"/>
      <c r="G14" s="147" t="s">
        <v>13</v>
      </c>
      <c r="H14" s="7"/>
      <c r="I14" s="147" t="s">
        <v>13</v>
      </c>
      <c r="J14" s="7"/>
      <c r="K14" s="147" t="s">
        <v>13</v>
      </c>
      <c r="L14" s="7"/>
      <c r="M14" s="147" t="s">
        <v>13</v>
      </c>
      <c r="N14" s="7"/>
      <c r="O14" s="147" t="s">
        <v>13</v>
      </c>
      <c r="P14" s="7"/>
      <c r="Q14" s="147" t="s">
        <v>13</v>
      </c>
      <c r="R14" s="7"/>
      <c r="S14" s="147" t="s">
        <v>13</v>
      </c>
      <c r="T14" s="7"/>
      <c r="U14" s="147" t="s">
        <v>13</v>
      </c>
    </row>
    <row r="15" spans="1:21" ht="16.45" customHeight="1" x14ac:dyDescent="0.2">
      <c r="A15" s="10"/>
      <c r="B15" s="10"/>
      <c r="C15" s="10"/>
      <c r="D15" s="10"/>
      <c r="E15" s="12"/>
      <c r="F15" s="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6.45" customHeight="1" x14ac:dyDescent="0.2">
      <c r="A16" s="9" t="s">
        <v>187</v>
      </c>
      <c r="B16" s="9"/>
      <c r="C16" s="14"/>
      <c r="D16" s="14"/>
      <c r="E16" s="12"/>
      <c r="F16" s="3"/>
      <c r="G16" s="12">
        <v>1494683468</v>
      </c>
      <c r="H16" s="12"/>
      <c r="I16" s="12">
        <v>15266493181</v>
      </c>
      <c r="J16" s="12"/>
      <c r="K16" s="12">
        <v>202175962</v>
      </c>
      <c r="L16" s="12"/>
      <c r="M16" s="12">
        <v>156777302</v>
      </c>
      <c r="N16" s="12"/>
      <c r="O16" s="12">
        <v>3378642969</v>
      </c>
      <c r="P16" s="12"/>
      <c r="Q16" s="12">
        <v>15237055</v>
      </c>
      <c r="R16" s="12"/>
      <c r="S16" s="12">
        <v>-18730366</v>
      </c>
      <c r="T16" s="12"/>
      <c r="U16" s="12">
        <f>SUM(G16:S16)</f>
        <v>20495279571</v>
      </c>
    </row>
    <row r="17" spans="1:21" ht="16.45" customHeight="1" x14ac:dyDescent="0.2">
      <c r="A17" s="10" t="s">
        <v>191</v>
      </c>
      <c r="B17" s="9"/>
      <c r="C17" s="14"/>
      <c r="D17" s="14"/>
      <c r="E17" s="122">
        <v>15</v>
      </c>
      <c r="F17" s="3"/>
      <c r="G17" s="12">
        <v>0</v>
      </c>
      <c r="H17" s="12"/>
      <c r="I17" s="12">
        <v>0</v>
      </c>
      <c r="J17" s="12"/>
      <c r="K17" s="12">
        <v>0</v>
      </c>
      <c r="L17" s="12"/>
      <c r="M17" s="12">
        <v>0</v>
      </c>
      <c r="N17" s="12"/>
      <c r="O17" s="12">
        <v>-1499152133</v>
      </c>
      <c r="P17" s="12"/>
      <c r="Q17" s="12">
        <v>0</v>
      </c>
      <c r="R17" s="12"/>
      <c r="S17" s="12">
        <v>0</v>
      </c>
      <c r="T17" s="12"/>
      <c r="U17" s="12">
        <f>SUM(G17:S17)</f>
        <v>-1499152133</v>
      </c>
    </row>
    <row r="18" spans="1:21" ht="16.45" customHeight="1" x14ac:dyDescent="0.2">
      <c r="A18" s="10" t="s">
        <v>194</v>
      </c>
      <c r="B18" s="10"/>
      <c r="C18" s="10"/>
      <c r="D18" s="10"/>
      <c r="E18" s="12"/>
      <c r="F18" s="3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6.45" customHeight="1" x14ac:dyDescent="0.2">
      <c r="A19" s="10"/>
      <c r="B19" s="10" t="s">
        <v>195</v>
      </c>
      <c r="C19" s="10"/>
      <c r="D19" s="10"/>
      <c r="E19" s="12"/>
      <c r="F19" s="3"/>
      <c r="G19" s="148">
        <v>0</v>
      </c>
      <c r="H19" s="12"/>
      <c r="I19" s="148">
        <v>0</v>
      </c>
      <c r="J19" s="12"/>
      <c r="K19" s="148">
        <v>0</v>
      </c>
      <c r="L19" s="12"/>
      <c r="M19" s="148">
        <v>0</v>
      </c>
      <c r="N19" s="12"/>
      <c r="O19" s="148">
        <v>1430683259</v>
      </c>
      <c r="P19" s="12"/>
      <c r="Q19" s="148">
        <v>0</v>
      </c>
      <c r="R19" s="12"/>
      <c r="S19" s="148">
        <v>-232028177</v>
      </c>
      <c r="T19" s="12"/>
      <c r="U19" s="148">
        <f>SUM(G19:S19)</f>
        <v>1198655082</v>
      </c>
    </row>
    <row r="20" spans="1:21" ht="16.45" customHeight="1" x14ac:dyDescent="0.2">
      <c r="A20" s="10"/>
      <c r="B20" s="10"/>
      <c r="C20" s="10"/>
      <c r="D20" s="10"/>
      <c r="E20" s="12"/>
      <c r="F20" s="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6.45" customHeight="1" thickBot="1" x14ac:dyDescent="0.25">
      <c r="A21" s="9" t="s">
        <v>196</v>
      </c>
      <c r="B21" s="9"/>
      <c r="C21" s="14"/>
      <c r="D21" s="14"/>
      <c r="E21" s="12"/>
      <c r="F21" s="3"/>
      <c r="G21" s="149">
        <f>SUM(G16:G19)</f>
        <v>1494683468</v>
      </c>
      <c r="H21" s="12"/>
      <c r="I21" s="149">
        <f>SUM(I16:I19)</f>
        <v>15266493181</v>
      </c>
      <c r="J21" s="12"/>
      <c r="K21" s="149">
        <f>SUM(K16:K19)</f>
        <v>202175962</v>
      </c>
      <c r="L21" s="12"/>
      <c r="M21" s="149">
        <f>SUM(M16:M19)</f>
        <v>156777302</v>
      </c>
      <c r="N21" s="12"/>
      <c r="O21" s="149">
        <f>SUM(O16:O19)</f>
        <v>3310174095</v>
      </c>
      <c r="P21" s="12"/>
      <c r="Q21" s="149">
        <f>SUM(Q16:Q19)</f>
        <v>15237055</v>
      </c>
      <c r="R21" s="12"/>
      <c r="S21" s="149">
        <f>SUM(S16:S19)</f>
        <v>-250758543</v>
      </c>
      <c r="T21" s="12"/>
      <c r="U21" s="149">
        <f>SUM(U16:U19)</f>
        <v>20194782520</v>
      </c>
    </row>
    <row r="22" spans="1:21" ht="16.45" customHeight="1" thickTop="1" x14ac:dyDescent="0.2">
      <c r="A22" s="2"/>
      <c r="B22" s="2"/>
      <c r="C22" s="2"/>
      <c r="D22" s="2"/>
      <c r="E22" s="12"/>
      <c r="F22" s="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</row>
    <row r="23" spans="1:21" ht="16.45" customHeight="1" x14ac:dyDescent="0.2">
      <c r="A23" s="2"/>
      <c r="B23" s="2"/>
      <c r="C23" s="2"/>
      <c r="D23" s="2"/>
      <c r="E23" s="12"/>
      <c r="F23" s="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ht="16.45" customHeight="1" x14ac:dyDescent="0.2">
      <c r="A24" s="9" t="s">
        <v>197</v>
      </c>
      <c r="B24" s="9"/>
      <c r="C24" s="14"/>
      <c r="D24" s="14"/>
      <c r="E24" s="12"/>
      <c r="F24" s="3"/>
      <c r="G24" s="15">
        <v>1494683468</v>
      </c>
      <c r="H24" s="12"/>
      <c r="I24" s="15">
        <v>15266493181</v>
      </c>
      <c r="J24" s="12"/>
      <c r="K24" s="15">
        <v>202175962</v>
      </c>
      <c r="L24" s="12"/>
      <c r="M24" s="15">
        <v>156777302</v>
      </c>
      <c r="N24" s="12"/>
      <c r="O24" s="15">
        <v>3225955739</v>
      </c>
      <c r="P24" s="12"/>
      <c r="Q24" s="15">
        <v>15237055</v>
      </c>
      <c r="R24" s="12"/>
      <c r="S24" s="15">
        <v>-166583089</v>
      </c>
      <c r="T24" s="12"/>
      <c r="U24" s="15">
        <f>SUM(G24:S24)</f>
        <v>20194739618</v>
      </c>
    </row>
    <row r="25" spans="1:21" ht="16.45" customHeight="1" x14ac:dyDescent="0.2">
      <c r="A25" s="10" t="s">
        <v>191</v>
      </c>
      <c r="B25" s="9"/>
      <c r="C25" s="14"/>
      <c r="D25" s="14"/>
      <c r="E25" s="122">
        <v>15</v>
      </c>
      <c r="F25" s="3"/>
      <c r="G25" s="15">
        <v>0</v>
      </c>
      <c r="H25" s="12"/>
      <c r="I25" s="15">
        <v>0</v>
      </c>
      <c r="J25" s="12"/>
      <c r="K25" s="15">
        <v>0</v>
      </c>
      <c r="L25" s="12"/>
      <c r="M25" s="15">
        <v>0</v>
      </c>
      <c r="N25" s="12"/>
      <c r="O25" s="15">
        <v>-1748689381</v>
      </c>
      <c r="P25" s="12"/>
      <c r="Q25" s="15">
        <v>0</v>
      </c>
      <c r="R25" s="12"/>
      <c r="S25" s="15">
        <v>0</v>
      </c>
      <c r="T25" s="12"/>
      <c r="U25" s="15">
        <f>SUM(G25:S25)</f>
        <v>-1748689381</v>
      </c>
    </row>
    <row r="26" spans="1:21" ht="16.45" customHeight="1" x14ac:dyDescent="0.2">
      <c r="A26" s="10" t="s">
        <v>194</v>
      </c>
      <c r="B26" s="10"/>
      <c r="C26" s="10"/>
      <c r="D26" s="10"/>
      <c r="E26" s="12"/>
      <c r="F26" s="3"/>
      <c r="G26" s="15"/>
      <c r="H26" s="12"/>
      <c r="I26" s="15"/>
      <c r="J26" s="12"/>
      <c r="K26" s="15"/>
      <c r="L26" s="12"/>
      <c r="M26" s="15"/>
      <c r="N26" s="12"/>
      <c r="O26" s="15"/>
      <c r="P26" s="12"/>
      <c r="Q26" s="15"/>
      <c r="R26" s="12"/>
      <c r="S26" s="15"/>
      <c r="T26" s="12"/>
      <c r="U26" s="15"/>
    </row>
    <row r="27" spans="1:21" ht="16.45" customHeight="1" x14ac:dyDescent="0.2">
      <c r="A27" s="10"/>
      <c r="B27" s="10" t="s">
        <v>206</v>
      </c>
      <c r="C27" s="10"/>
      <c r="D27" s="10"/>
      <c r="E27" s="12"/>
      <c r="F27" s="3"/>
      <c r="G27" s="16">
        <v>0</v>
      </c>
      <c r="H27" s="12"/>
      <c r="I27" s="16">
        <v>0</v>
      </c>
      <c r="J27" s="12"/>
      <c r="K27" s="16">
        <v>0</v>
      </c>
      <c r="L27" s="12"/>
      <c r="M27" s="16">
        <v>0</v>
      </c>
      <c r="N27" s="12"/>
      <c r="O27" s="16">
        <v>1631212708</v>
      </c>
      <c r="P27" s="12"/>
      <c r="Q27" s="16">
        <v>0</v>
      </c>
      <c r="R27" s="12"/>
      <c r="S27" s="16">
        <v>104280453</v>
      </c>
      <c r="T27" s="12"/>
      <c r="U27" s="16">
        <f>SUM(G27:S27)</f>
        <v>1735493161</v>
      </c>
    </row>
    <row r="28" spans="1:21" ht="16.45" customHeight="1" x14ac:dyDescent="0.2">
      <c r="A28" s="10"/>
      <c r="B28" s="10"/>
      <c r="C28" s="10"/>
      <c r="D28" s="10"/>
      <c r="E28" s="12"/>
      <c r="F28" s="3"/>
      <c r="G28" s="15"/>
      <c r="H28" s="12"/>
      <c r="I28" s="15"/>
      <c r="J28" s="12"/>
      <c r="K28" s="15"/>
      <c r="L28" s="12"/>
      <c r="M28" s="15"/>
      <c r="N28" s="12"/>
      <c r="O28" s="15"/>
      <c r="P28" s="12"/>
      <c r="Q28" s="15"/>
      <c r="R28" s="12"/>
      <c r="S28" s="15"/>
      <c r="T28" s="12"/>
      <c r="U28" s="15"/>
    </row>
    <row r="29" spans="1:21" ht="16.45" customHeight="1" thickBot="1" x14ac:dyDescent="0.25">
      <c r="A29" s="9" t="s">
        <v>198</v>
      </c>
      <c r="B29" s="9"/>
      <c r="C29" s="14"/>
      <c r="D29" s="14"/>
      <c r="E29" s="12"/>
      <c r="F29" s="3"/>
      <c r="G29" s="17">
        <f>SUM(G24:G27)</f>
        <v>1494683468</v>
      </c>
      <c r="H29" s="12"/>
      <c r="I29" s="17">
        <f>SUM(I24:I27)</f>
        <v>15266493181</v>
      </c>
      <c r="J29" s="12"/>
      <c r="K29" s="17">
        <f>SUM(K24:K27)</f>
        <v>202175962</v>
      </c>
      <c r="L29" s="12"/>
      <c r="M29" s="17">
        <f>SUM(M24:M27)</f>
        <v>156777302</v>
      </c>
      <c r="N29" s="12"/>
      <c r="O29" s="17">
        <f>SUM(O24:O27)</f>
        <v>3108479066</v>
      </c>
      <c r="P29" s="12"/>
      <c r="Q29" s="17">
        <f>SUM(Q24:Q27)</f>
        <v>15237055</v>
      </c>
      <c r="R29" s="12"/>
      <c r="S29" s="17">
        <f>SUM(S24:S27)</f>
        <v>-62302636</v>
      </c>
      <c r="T29" s="12"/>
      <c r="U29" s="17">
        <f>SUM(U24:U27)</f>
        <v>20181543398</v>
      </c>
    </row>
    <row r="30" spans="1:21" ht="16.45" customHeight="1" thickTop="1" x14ac:dyDescent="0.2">
      <c r="A30" s="2"/>
      <c r="B30" s="2"/>
      <c r="C30" s="2"/>
      <c r="D30" s="2"/>
      <c r="E30" s="12"/>
      <c r="F30" s="2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6.45" customHeight="1" x14ac:dyDescent="0.2">
      <c r="A31" s="2"/>
      <c r="B31" s="2"/>
      <c r="C31" s="2"/>
      <c r="D31" s="2"/>
      <c r="E31" s="12"/>
      <c r="F31" s="2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ht="16.45" customHeight="1" x14ac:dyDescent="0.2">
      <c r="A32" s="2"/>
      <c r="B32" s="2"/>
      <c r="C32" s="2"/>
      <c r="D32" s="2"/>
      <c r="E32" s="3"/>
      <c r="F32" s="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6.45" customHeight="1" x14ac:dyDescent="0.2">
      <c r="A33" s="2"/>
      <c r="B33" s="2"/>
      <c r="C33" s="2"/>
      <c r="D33" s="2"/>
      <c r="E33" s="3"/>
      <c r="F33" s="2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3.5" customHeight="1" x14ac:dyDescent="0.2"/>
    <row r="35" spans="1:21" ht="22.4" customHeight="1" x14ac:dyDescent="0.2">
      <c r="A35" s="11" t="s">
        <v>199</v>
      </c>
      <c r="B35" s="11"/>
      <c r="C35" s="11"/>
      <c r="D35" s="11"/>
      <c r="E35" s="6"/>
      <c r="F35" s="5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5"/>
    </row>
  </sheetData>
  <mergeCells count="4">
    <mergeCell ref="G6:U6"/>
    <mergeCell ref="Q7:S7"/>
    <mergeCell ref="Q8:S8"/>
    <mergeCell ref="M8:O8"/>
  </mergeCells>
  <pageMargins left="0.4" right="0.4" top="0.5" bottom="0.6" header="0.49" footer="0.4"/>
  <pageSetup paperSize="9" scale="90" firstPageNumber="10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E27D3-8816-47DA-BDC0-456E355E4CC9}">
  <dimension ref="A1:M162"/>
  <sheetViews>
    <sheetView zoomScale="110" zoomScaleNormal="110" zoomScaleSheetLayoutView="127" workbookViewId="0">
      <selection activeCell="G166" sqref="G166"/>
    </sheetView>
  </sheetViews>
  <sheetFormatPr defaultColWidth="9.44140625" defaultRowHeight="16.45" customHeight="1" x14ac:dyDescent="0.3"/>
  <cols>
    <col min="1" max="3" width="1.44140625" style="25" customWidth="1"/>
    <col min="4" max="4" width="33.5546875" style="25" customWidth="1"/>
    <col min="5" max="5" width="5.44140625" style="25" customWidth="1"/>
    <col min="6" max="6" width="0.6640625" style="25" customWidth="1"/>
    <col min="7" max="7" width="12.6640625" style="25" customWidth="1"/>
    <col min="8" max="8" width="0.6640625" style="25" customWidth="1"/>
    <col min="9" max="9" width="12.6640625" style="25" customWidth="1"/>
    <col min="10" max="10" width="0.6640625" style="25" customWidth="1"/>
    <col min="11" max="11" width="12.6640625" style="25" customWidth="1"/>
    <col min="12" max="12" width="0.6640625" style="25" customWidth="1"/>
    <col min="13" max="13" width="12.6640625" style="25" customWidth="1"/>
    <col min="14" max="14" width="9.44140625" style="25" customWidth="1"/>
    <col min="15" max="16384" width="9.44140625" style="25"/>
  </cols>
  <sheetData>
    <row r="1" spans="1:13" ht="16.45" customHeight="1" x14ac:dyDescent="0.3">
      <c r="A1" s="19" t="s">
        <v>0</v>
      </c>
      <c r="C1" s="19"/>
      <c r="F1" s="19"/>
      <c r="G1" s="21"/>
      <c r="I1" s="21"/>
      <c r="J1" s="21"/>
      <c r="K1" s="21"/>
      <c r="L1" s="21"/>
      <c r="M1" s="21"/>
    </row>
    <row r="2" spans="1:13" ht="16.45" customHeight="1" x14ac:dyDescent="0.3">
      <c r="A2" s="19" t="s">
        <v>207</v>
      </c>
      <c r="C2" s="19"/>
      <c r="F2" s="19"/>
      <c r="G2" s="21"/>
      <c r="I2" s="21"/>
      <c r="J2" s="21"/>
      <c r="K2" s="21"/>
      <c r="L2" s="21"/>
      <c r="M2" s="21"/>
    </row>
    <row r="3" spans="1:13" ht="16.45" customHeight="1" x14ac:dyDescent="0.3">
      <c r="A3" s="22" t="s">
        <v>133</v>
      </c>
      <c r="B3" s="54"/>
      <c r="C3" s="22"/>
      <c r="D3" s="54"/>
      <c r="E3" s="54"/>
      <c r="F3" s="22"/>
      <c r="G3" s="24"/>
      <c r="H3" s="54"/>
      <c r="I3" s="24"/>
      <c r="J3" s="24"/>
      <c r="K3" s="24"/>
      <c r="L3" s="24"/>
      <c r="M3" s="24"/>
    </row>
    <row r="4" spans="1:13" ht="16.45" customHeight="1" x14ac:dyDescent="0.3">
      <c r="A4" s="19"/>
      <c r="C4" s="19"/>
      <c r="F4" s="21"/>
      <c r="G4" s="21"/>
      <c r="I4" s="21"/>
      <c r="J4" s="21"/>
      <c r="K4" s="21"/>
      <c r="L4" s="21"/>
      <c r="M4" s="21"/>
    </row>
    <row r="5" spans="1:13" ht="16.45" customHeight="1" x14ac:dyDescent="0.3">
      <c r="A5" s="19"/>
      <c r="C5" s="19"/>
      <c r="F5" s="21"/>
      <c r="G5" s="21"/>
      <c r="I5" s="21"/>
      <c r="J5" s="21"/>
      <c r="K5" s="21"/>
      <c r="L5" s="21"/>
      <c r="M5" s="21"/>
    </row>
    <row r="6" spans="1:13" ht="16.45" customHeight="1" x14ac:dyDescent="0.3">
      <c r="F6" s="33"/>
      <c r="G6" s="186" t="s">
        <v>3</v>
      </c>
      <c r="H6" s="192"/>
      <c r="I6" s="192"/>
      <c r="J6" s="26"/>
      <c r="K6" s="186" t="s">
        <v>94</v>
      </c>
      <c r="L6" s="192"/>
      <c r="M6" s="192"/>
    </row>
    <row r="7" spans="1:13" ht="16.45" customHeight="1" x14ac:dyDescent="0.3">
      <c r="F7" s="26"/>
      <c r="G7" s="184" t="s">
        <v>95</v>
      </c>
      <c r="H7" s="191"/>
      <c r="I7" s="191"/>
      <c r="J7" s="26"/>
      <c r="K7" s="184" t="s">
        <v>5</v>
      </c>
      <c r="L7" s="191"/>
      <c r="M7" s="191"/>
    </row>
    <row r="8" spans="1:13" ht="16.45" customHeight="1" x14ac:dyDescent="0.3">
      <c r="F8" s="26"/>
      <c r="G8" s="27" t="s">
        <v>10</v>
      </c>
      <c r="I8" s="27" t="s">
        <v>11</v>
      </c>
      <c r="J8" s="26"/>
      <c r="K8" s="27" t="s">
        <v>10</v>
      </c>
      <c r="M8" s="27" t="s">
        <v>11</v>
      </c>
    </row>
    <row r="9" spans="1:13" ht="16.45" customHeight="1" x14ac:dyDescent="0.3">
      <c r="A9" s="19"/>
      <c r="C9" s="55"/>
      <c r="D9" s="56"/>
      <c r="E9" s="121" t="s">
        <v>12</v>
      </c>
      <c r="F9" s="26"/>
      <c r="G9" s="29" t="s">
        <v>13</v>
      </c>
      <c r="H9" s="28"/>
      <c r="I9" s="29" t="s">
        <v>13</v>
      </c>
      <c r="J9" s="26"/>
      <c r="K9" s="29" t="s">
        <v>13</v>
      </c>
      <c r="L9" s="26"/>
      <c r="M9" s="29" t="s">
        <v>13</v>
      </c>
    </row>
    <row r="10" spans="1:13" ht="16.45" customHeight="1" x14ac:dyDescent="0.3">
      <c r="A10" s="19"/>
      <c r="C10" s="55"/>
      <c r="D10" s="56"/>
      <c r="F10" s="26"/>
      <c r="G10" s="57"/>
      <c r="H10" s="28"/>
      <c r="I10" s="26"/>
      <c r="J10" s="26"/>
      <c r="K10" s="57"/>
      <c r="L10" s="26"/>
      <c r="M10" s="26"/>
    </row>
    <row r="11" spans="1:13" ht="16.45" customHeight="1" x14ac:dyDescent="0.3">
      <c r="A11" s="41" t="s">
        <v>208</v>
      </c>
      <c r="C11" s="58"/>
      <c r="D11" s="28"/>
      <c r="F11" s="26"/>
      <c r="G11" s="59"/>
      <c r="H11" s="55"/>
      <c r="I11" s="55"/>
      <c r="J11" s="55"/>
      <c r="K11" s="59"/>
      <c r="L11" s="55"/>
      <c r="M11" s="55"/>
    </row>
    <row r="12" spans="1:13" ht="16.45" customHeight="1" x14ac:dyDescent="0.3">
      <c r="A12" s="34" t="s">
        <v>135</v>
      </c>
      <c r="D12" s="28"/>
      <c r="E12" s="28"/>
      <c r="F12" s="26"/>
      <c r="G12" s="60">
        <v>3984542119</v>
      </c>
      <c r="H12" s="55"/>
      <c r="I12" s="61">
        <v>2658113916</v>
      </c>
      <c r="J12" s="55"/>
      <c r="K12" s="160">
        <v>1646544718</v>
      </c>
      <c r="L12" s="55"/>
      <c r="M12" s="61">
        <v>1428249551</v>
      </c>
    </row>
    <row r="13" spans="1:13" ht="16.45" customHeight="1" x14ac:dyDescent="0.3">
      <c r="A13" s="34" t="s">
        <v>209</v>
      </c>
      <c r="D13" s="28"/>
      <c r="E13" s="28"/>
      <c r="F13" s="26"/>
      <c r="G13" s="60"/>
      <c r="H13" s="61"/>
      <c r="I13" s="61"/>
      <c r="J13" s="61"/>
      <c r="K13" s="160"/>
      <c r="L13" s="61"/>
      <c r="M13" s="61"/>
    </row>
    <row r="14" spans="1:13" ht="16.45" customHeight="1" x14ac:dyDescent="0.3">
      <c r="A14" s="34"/>
      <c r="B14" s="25" t="s">
        <v>210</v>
      </c>
      <c r="D14" s="28"/>
      <c r="E14" s="28"/>
      <c r="F14" s="26"/>
      <c r="G14" s="60">
        <v>8907333</v>
      </c>
      <c r="H14" s="61"/>
      <c r="I14" s="61">
        <v>-3471153</v>
      </c>
      <c r="J14" s="61"/>
      <c r="K14" s="160">
        <v>5428535</v>
      </c>
      <c r="L14" s="61"/>
      <c r="M14" s="61">
        <v>181454</v>
      </c>
    </row>
    <row r="15" spans="1:13" ht="16.45" customHeight="1" x14ac:dyDescent="0.3">
      <c r="B15" s="34" t="s">
        <v>211</v>
      </c>
      <c r="D15" s="28"/>
      <c r="E15" s="64" t="s">
        <v>212</v>
      </c>
      <c r="F15" s="21"/>
      <c r="G15" s="60">
        <v>652830660</v>
      </c>
      <c r="H15" s="61"/>
      <c r="I15" s="61">
        <v>519361300</v>
      </c>
      <c r="J15" s="61"/>
      <c r="K15" s="160">
        <v>56215816</v>
      </c>
      <c r="L15" s="61"/>
      <c r="M15" s="61">
        <v>62575438</v>
      </c>
    </row>
    <row r="16" spans="1:13" ht="16.45" customHeight="1" x14ac:dyDescent="0.3">
      <c r="B16" s="34" t="s">
        <v>213</v>
      </c>
      <c r="D16" s="28"/>
      <c r="E16" s="28"/>
      <c r="F16" s="21"/>
      <c r="G16" s="60">
        <v>8404563</v>
      </c>
      <c r="H16" s="61"/>
      <c r="I16" s="61">
        <v>5392991</v>
      </c>
      <c r="J16" s="61"/>
      <c r="K16" s="160">
        <v>958528</v>
      </c>
      <c r="L16" s="61"/>
      <c r="M16" s="61">
        <v>600787</v>
      </c>
    </row>
    <row r="17" spans="1:13" ht="16.45" customHeight="1" x14ac:dyDescent="0.3">
      <c r="B17" s="34" t="s">
        <v>214</v>
      </c>
      <c r="D17" s="28"/>
      <c r="E17" s="28"/>
      <c r="F17" s="21"/>
      <c r="G17" s="60"/>
      <c r="H17" s="61"/>
      <c r="I17" s="61"/>
      <c r="J17" s="61"/>
      <c r="K17" s="160"/>
      <c r="L17" s="61"/>
      <c r="M17" s="61"/>
    </row>
    <row r="18" spans="1:13" ht="16.45" customHeight="1" x14ac:dyDescent="0.3">
      <c r="B18" s="34"/>
      <c r="C18" s="25" t="s">
        <v>215</v>
      </c>
      <c r="D18" s="28"/>
      <c r="E18" s="28"/>
      <c r="F18" s="21"/>
      <c r="G18" s="60">
        <v>87768838</v>
      </c>
      <c r="H18" s="61"/>
      <c r="I18" s="61">
        <v>6901126</v>
      </c>
      <c r="J18" s="61"/>
      <c r="K18" s="160">
        <v>0</v>
      </c>
      <c r="L18" s="61"/>
      <c r="M18" s="61">
        <v>0</v>
      </c>
    </row>
    <row r="19" spans="1:13" ht="16.45" customHeight="1" x14ac:dyDescent="0.3">
      <c r="B19" s="34" t="s">
        <v>216</v>
      </c>
      <c r="D19" s="28"/>
      <c r="E19" s="28"/>
      <c r="F19" s="21"/>
      <c r="G19" s="60">
        <v>0</v>
      </c>
      <c r="H19" s="61"/>
      <c r="I19" s="61">
        <v>51896356</v>
      </c>
      <c r="J19" s="61"/>
      <c r="K19" s="160">
        <v>0</v>
      </c>
      <c r="L19" s="61"/>
      <c r="M19" s="61">
        <v>0</v>
      </c>
    </row>
    <row r="20" spans="1:13" ht="16.45" customHeight="1" x14ac:dyDescent="0.3">
      <c r="B20" s="25" t="s">
        <v>217</v>
      </c>
      <c r="D20" s="28"/>
      <c r="E20" s="64">
        <v>10</v>
      </c>
      <c r="F20" s="21"/>
      <c r="G20" s="60">
        <v>-34231427</v>
      </c>
      <c r="H20" s="61"/>
      <c r="I20" s="61">
        <v>0</v>
      </c>
      <c r="J20" s="61"/>
      <c r="K20" s="160">
        <v>0</v>
      </c>
      <c r="L20" s="61"/>
      <c r="M20" s="61">
        <v>0</v>
      </c>
    </row>
    <row r="21" spans="1:13" ht="16.45" customHeight="1" x14ac:dyDescent="0.3">
      <c r="B21" s="25" t="s">
        <v>300</v>
      </c>
      <c r="D21" s="28"/>
      <c r="E21" s="64"/>
      <c r="F21" s="21"/>
      <c r="G21" s="60">
        <v>3</v>
      </c>
      <c r="H21" s="61"/>
      <c r="I21" s="61">
        <v>0</v>
      </c>
      <c r="J21" s="61"/>
      <c r="K21" s="160">
        <v>0</v>
      </c>
      <c r="L21" s="61"/>
      <c r="M21" s="61">
        <v>0</v>
      </c>
    </row>
    <row r="22" spans="1:13" ht="16.45" customHeight="1" x14ac:dyDescent="0.3">
      <c r="B22" s="25" t="s">
        <v>294</v>
      </c>
      <c r="D22" s="28"/>
      <c r="E22" s="64"/>
      <c r="F22" s="21"/>
      <c r="G22" s="60">
        <v>255728</v>
      </c>
      <c r="H22" s="61"/>
      <c r="I22" s="61">
        <v>50</v>
      </c>
      <c r="J22" s="61"/>
      <c r="K22" s="160">
        <v>1898</v>
      </c>
      <c r="L22" s="61"/>
      <c r="M22" s="61">
        <v>0</v>
      </c>
    </row>
    <row r="23" spans="1:13" ht="16.45" customHeight="1" x14ac:dyDescent="0.3">
      <c r="A23" s="58"/>
      <c r="B23" s="25" t="s">
        <v>218</v>
      </c>
      <c r="D23" s="28"/>
      <c r="E23" s="64"/>
      <c r="F23" s="21"/>
      <c r="G23" s="60">
        <v>0</v>
      </c>
      <c r="H23" s="58"/>
      <c r="I23" s="61">
        <v>-469209</v>
      </c>
      <c r="J23" s="58"/>
      <c r="K23" s="160">
        <v>0</v>
      </c>
      <c r="L23" s="58"/>
      <c r="M23" s="61">
        <v>-16609</v>
      </c>
    </row>
    <row r="24" spans="1:13" ht="16.45" customHeight="1" x14ac:dyDescent="0.3">
      <c r="A24" s="58"/>
      <c r="B24" s="25" t="s">
        <v>219</v>
      </c>
      <c r="D24" s="28"/>
      <c r="E24" s="64"/>
      <c r="F24" s="21"/>
      <c r="G24" s="60">
        <v>102569133</v>
      </c>
      <c r="H24" s="58"/>
      <c r="I24" s="61">
        <v>-195592317</v>
      </c>
      <c r="J24" s="58"/>
      <c r="K24" s="160">
        <v>0</v>
      </c>
      <c r="L24" s="58"/>
      <c r="M24" s="61">
        <v>0</v>
      </c>
    </row>
    <row r="25" spans="1:13" ht="16.45" customHeight="1" x14ac:dyDescent="0.3">
      <c r="A25" s="58"/>
      <c r="B25" s="25" t="s">
        <v>220</v>
      </c>
      <c r="D25" s="28"/>
      <c r="E25" s="64"/>
      <c r="F25" s="21"/>
      <c r="G25" s="60">
        <v>0</v>
      </c>
      <c r="H25" s="58"/>
      <c r="I25" s="61">
        <v>-10</v>
      </c>
      <c r="J25" s="58"/>
      <c r="K25" s="160">
        <v>0</v>
      </c>
      <c r="L25" s="58"/>
      <c r="M25" s="61">
        <v>0</v>
      </c>
    </row>
    <row r="26" spans="1:13" ht="16.45" customHeight="1" x14ac:dyDescent="0.3">
      <c r="B26" s="25" t="s">
        <v>66</v>
      </c>
      <c r="D26" s="28"/>
      <c r="E26" s="64"/>
      <c r="F26" s="21"/>
      <c r="G26" s="60">
        <v>17840009</v>
      </c>
      <c r="H26" s="61"/>
      <c r="I26" s="61">
        <v>17574723</v>
      </c>
      <c r="J26" s="61"/>
      <c r="K26" s="160">
        <v>7253454</v>
      </c>
      <c r="L26" s="61"/>
      <c r="M26" s="61">
        <v>6904176</v>
      </c>
    </row>
    <row r="27" spans="1:13" ht="16.45" customHeight="1" x14ac:dyDescent="0.3">
      <c r="B27" s="25" t="s">
        <v>221</v>
      </c>
      <c r="D27" s="28"/>
      <c r="E27" s="64"/>
      <c r="F27" s="21"/>
      <c r="G27" s="60">
        <v>-96071607</v>
      </c>
      <c r="H27" s="61"/>
      <c r="I27" s="61">
        <v>-54979075</v>
      </c>
      <c r="J27" s="61"/>
      <c r="K27" s="160">
        <v>-254212913</v>
      </c>
      <c r="L27" s="61"/>
      <c r="M27" s="61">
        <v>-200388465</v>
      </c>
    </row>
    <row r="28" spans="1:13" ht="16.45" customHeight="1" x14ac:dyDescent="0.3">
      <c r="B28" s="25" t="s">
        <v>222</v>
      </c>
      <c r="D28" s="28"/>
      <c r="E28" s="64"/>
      <c r="F28" s="21"/>
      <c r="G28" s="60">
        <v>-409160104</v>
      </c>
      <c r="H28" s="61"/>
      <c r="I28" s="61">
        <v>-400879275</v>
      </c>
      <c r="J28" s="61"/>
      <c r="K28" s="160">
        <v>-2165811517</v>
      </c>
      <c r="L28" s="61"/>
      <c r="M28" s="61">
        <v>-2034128510</v>
      </c>
    </row>
    <row r="29" spans="1:13" ht="16.45" customHeight="1" x14ac:dyDescent="0.3">
      <c r="B29" s="25" t="s">
        <v>106</v>
      </c>
      <c r="D29" s="28"/>
      <c r="E29" s="64"/>
      <c r="F29" s="21"/>
      <c r="G29" s="60">
        <v>1031397799</v>
      </c>
      <c r="H29" s="61"/>
      <c r="I29" s="61">
        <v>917241806</v>
      </c>
      <c r="J29" s="61"/>
      <c r="K29" s="160">
        <v>644748129</v>
      </c>
      <c r="L29" s="61"/>
      <c r="M29" s="61">
        <v>569155820</v>
      </c>
    </row>
    <row r="30" spans="1:13" ht="16.45" customHeight="1" x14ac:dyDescent="0.3">
      <c r="B30" s="25" t="s">
        <v>107</v>
      </c>
      <c r="D30" s="62"/>
      <c r="E30" s="64"/>
      <c r="F30" s="21"/>
      <c r="G30" s="60">
        <v>-1553086121</v>
      </c>
      <c r="H30" s="61"/>
      <c r="I30" s="61">
        <v>-799719238</v>
      </c>
      <c r="J30" s="61"/>
      <c r="K30" s="160">
        <v>0</v>
      </c>
      <c r="L30" s="61"/>
      <c r="M30" s="61">
        <v>0</v>
      </c>
    </row>
    <row r="31" spans="1:13" ht="16.45" customHeight="1" x14ac:dyDescent="0.3">
      <c r="A31" s="34" t="s">
        <v>223</v>
      </c>
      <c r="D31" s="62"/>
      <c r="E31" s="64"/>
      <c r="F31" s="21"/>
      <c r="G31" s="60"/>
      <c r="H31" s="61"/>
      <c r="I31" s="61"/>
      <c r="J31" s="61"/>
      <c r="K31" s="160"/>
      <c r="L31" s="61"/>
      <c r="M31" s="61"/>
    </row>
    <row r="32" spans="1:13" ht="16.45" customHeight="1" x14ac:dyDescent="0.3">
      <c r="A32" s="34"/>
      <c r="B32" s="25" t="s">
        <v>17</v>
      </c>
      <c r="D32" s="62"/>
      <c r="E32" s="64"/>
      <c r="F32" s="21"/>
      <c r="G32" s="60">
        <v>69903510</v>
      </c>
      <c r="H32" s="61"/>
      <c r="I32" s="61">
        <v>0</v>
      </c>
      <c r="J32" s="61"/>
      <c r="K32" s="160">
        <v>0</v>
      </c>
      <c r="L32" s="61"/>
      <c r="M32" s="61">
        <v>0</v>
      </c>
    </row>
    <row r="33" spans="1:13" ht="16.45" customHeight="1" x14ac:dyDescent="0.3">
      <c r="B33" s="25" t="s">
        <v>224</v>
      </c>
      <c r="D33" s="28"/>
      <c r="E33" s="64"/>
      <c r="F33" s="21"/>
      <c r="G33" s="60">
        <v>-164951134</v>
      </c>
      <c r="H33" s="61"/>
      <c r="I33" s="61">
        <v>-188810330</v>
      </c>
      <c r="J33" s="61"/>
      <c r="K33" s="160">
        <v>-77896352</v>
      </c>
      <c r="L33" s="61"/>
      <c r="M33" s="61">
        <v>-26822027</v>
      </c>
    </row>
    <row r="34" spans="1:13" ht="16.45" customHeight="1" x14ac:dyDescent="0.3">
      <c r="B34" s="25" t="s">
        <v>23</v>
      </c>
      <c r="D34" s="28"/>
      <c r="E34" s="64"/>
      <c r="G34" s="60">
        <v>-4831889655</v>
      </c>
      <c r="H34" s="61"/>
      <c r="I34" s="61">
        <v>373687431</v>
      </c>
      <c r="J34" s="61"/>
      <c r="K34" s="160">
        <v>0</v>
      </c>
      <c r="L34" s="61"/>
      <c r="M34" s="61">
        <v>-513132</v>
      </c>
    </row>
    <row r="35" spans="1:13" ht="16.45" customHeight="1" x14ac:dyDescent="0.3">
      <c r="B35" s="25" t="s">
        <v>25</v>
      </c>
      <c r="D35" s="28"/>
      <c r="E35" s="64"/>
      <c r="G35" s="60">
        <v>-105023895</v>
      </c>
      <c r="H35" s="61"/>
      <c r="I35" s="61">
        <v>-22484850</v>
      </c>
      <c r="J35" s="61"/>
      <c r="K35" s="160">
        <v>54453</v>
      </c>
      <c r="L35" s="61"/>
      <c r="M35" s="61">
        <v>-2041278</v>
      </c>
    </row>
    <row r="36" spans="1:13" ht="16.45" customHeight="1" x14ac:dyDescent="0.3">
      <c r="B36" s="25" t="s">
        <v>39</v>
      </c>
      <c r="D36" s="28"/>
      <c r="E36" s="64"/>
      <c r="G36" s="60">
        <v>-122573337</v>
      </c>
      <c r="H36" s="61"/>
      <c r="I36" s="61">
        <v>-100581091</v>
      </c>
      <c r="J36" s="61"/>
      <c r="K36" s="160">
        <v>-5501961</v>
      </c>
      <c r="L36" s="61"/>
      <c r="M36" s="61">
        <v>-4472939</v>
      </c>
    </row>
    <row r="37" spans="1:13" ht="16.45" customHeight="1" x14ac:dyDescent="0.3">
      <c r="B37" s="63" t="s">
        <v>48</v>
      </c>
      <c r="C37" s="63"/>
      <c r="D37" s="28"/>
      <c r="E37" s="64"/>
      <c r="G37" s="60">
        <v>-373429293</v>
      </c>
      <c r="H37" s="61"/>
      <c r="I37" s="61">
        <v>741213629</v>
      </c>
      <c r="J37" s="61"/>
      <c r="K37" s="160">
        <v>-67523057</v>
      </c>
      <c r="L37" s="61"/>
      <c r="M37" s="61">
        <v>-55912650</v>
      </c>
    </row>
    <row r="38" spans="1:13" ht="16.45" customHeight="1" x14ac:dyDescent="0.3">
      <c r="B38" s="25" t="s">
        <v>61</v>
      </c>
      <c r="C38" s="63"/>
      <c r="D38" s="64"/>
      <c r="E38" s="64">
        <v>14</v>
      </c>
      <c r="G38" s="60">
        <v>-264876282</v>
      </c>
      <c r="H38" s="61"/>
      <c r="I38" s="61">
        <v>-149672257</v>
      </c>
      <c r="J38" s="61"/>
      <c r="K38" s="160">
        <v>-152923454</v>
      </c>
      <c r="L38" s="61"/>
      <c r="M38" s="61">
        <v>-62838033</v>
      </c>
    </row>
    <row r="39" spans="1:13" ht="16.45" customHeight="1" x14ac:dyDescent="0.3">
      <c r="B39" s="25" t="s">
        <v>56</v>
      </c>
      <c r="D39" s="28"/>
      <c r="E39" s="28"/>
      <c r="G39" s="60">
        <v>-121263795</v>
      </c>
      <c r="H39" s="61"/>
      <c r="I39" s="61">
        <v>-155319463</v>
      </c>
      <c r="J39" s="61"/>
      <c r="K39" s="160">
        <v>-89548185</v>
      </c>
      <c r="L39" s="61"/>
      <c r="M39" s="61">
        <v>-94804802</v>
      </c>
    </row>
    <row r="40" spans="1:13" ht="16.45" customHeight="1" x14ac:dyDescent="0.3">
      <c r="B40" s="25" t="s">
        <v>225</v>
      </c>
      <c r="D40" s="28"/>
      <c r="E40" s="28"/>
      <c r="G40" s="60">
        <v>66982913</v>
      </c>
      <c r="H40" s="61"/>
      <c r="I40" s="61">
        <v>101595885</v>
      </c>
      <c r="J40" s="61"/>
      <c r="K40" s="160">
        <v>1518230</v>
      </c>
      <c r="L40" s="61"/>
      <c r="M40" s="61">
        <v>4337060</v>
      </c>
    </row>
    <row r="41" spans="1:13" ht="16.45" customHeight="1" x14ac:dyDescent="0.3">
      <c r="B41" s="25" t="s">
        <v>226</v>
      </c>
      <c r="D41" s="28"/>
      <c r="E41" s="28"/>
      <c r="G41" s="60">
        <v>-6906942</v>
      </c>
      <c r="H41" s="61"/>
      <c r="I41" s="61">
        <v>-11280553</v>
      </c>
      <c r="J41" s="61"/>
      <c r="K41" s="160">
        <v>0</v>
      </c>
      <c r="L41" s="61"/>
      <c r="M41" s="61">
        <v>-1067656</v>
      </c>
    </row>
    <row r="42" spans="1:13" ht="16.45" customHeight="1" x14ac:dyDescent="0.3">
      <c r="B42" s="25" t="s">
        <v>68</v>
      </c>
      <c r="D42" s="28"/>
      <c r="E42" s="28"/>
      <c r="G42" s="65">
        <v>28289533</v>
      </c>
      <c r="H42" s="55"/>
      <c r="I42" s="66">
        <v>-22559373</v>
      </c>
      <c r="J42" s="55"/>
      <c r="K42" s="161">
        <v>0</v>
      </c>
      <c r="L42" s="55"/>
      <c r="M42" s="66">
        <v>0</v>
      </c>
    </row>
    <row r="43" spans="1:13" ht="16.45" customHeight="1" x14ac:dyDescent="0.3">
      <c r="C43" s="58"/>
      <c r="D43" s="28"/>
      <c r="E43" s="28"/>
      <c r="G43" s="60"/>
      <c r="H43" s="55"/>
      <c r="I43" s="61"/>
      <c r="J43" s="55"/>
      <c r="K43" s="160"/>
      <c r="L43" s="55"/>
      <c r="M43" s="61"/>
    </row>
    <row r="44" spans="1:13" ht="16.45" customHeight="1" x14ac:dyDescent="0.3">
      <c r="A44" s="34" t="s">
        <v>227</v>
      </c>
      <c r="C44" s="58"/>
      <c r="D44" s="28"/>
      <c r="E44" s="28"/>
      <c r="G44" s="60">
        <f>SUM(G12:G42)</f>
        <v>-2023771451</v>
      </c>
      <c r="H44" s="61"/>
      <c r="I44" s="61">
        <f>SUM(I12:I42)</f>
        <v>3287161019</v>
      </c>
      <c r="J44" s="61"/>
      <c r="K44" s="160">
        <f>SUM(K12:K42)</f>
        <v>-450693678</v>
      </c>
      <c r="L44" s="61"/>
      <c r="M44" s="61">
        <f>SUM(M12:M42)</f>
        <v>-411001815</v>
      </c>
    </row>
    <row r="45" spans="1:13" ht="16.45" customHeight="1" x14ac:dyDescent="0.3">
      <c r="A45" s="25" t="s">
        <v>228</v>
      </c>
      <c r="D45" s="28"/>
      <c r="E45" s="28" t="s">
        <v>297</v>
      </c>
      <c r="G45" s="60">
        <v>71465787</v>
      </c>
      <c r="H45" s="61"/>
      <c r="I45" s="61">
        <v>44837009</v>
      </c>
      <c r="J45" s="61"/>
      <c r="K45" s="160">
        <v>95871882</v>
      </c>
      <c r="L45" s="61"/>
      <c r="M45" s="61">
        <v>12385673</v>
      </c>
    </row>
    <row r="46" spans="1:13" ht="16.45" customHeight="1" x14ac:dyDescent="0.3">
      <c r="A46" s="34" t="s">
        <v>229</v>
      </c>
      <c r="D46" s="28"/>
      <c r="E46" s="28"/>
      <c r="G46" s="60">
        <v>-993677653</v>
      </c>
      <c r="H46" s="61"/>
      <c r="I46" s="61">
        <v>-871818321</v>
      </c>
      <c r="J46" s="61"/>
      <c r="K46" s="160">
        <v>-658459757</v>
      </c>
      <c r="L46" s="61"/>
      <c r="M46" s="61">
        <v>-548425491</v>
      </c>
    </row>
    <row r="47" spans="1:13" ht="16.45" customHeight="1" x14ac:dyDescent="0.3">
      <c r="A47" s="34" t="s">
        <v>230</v>
      </c>
      <c r="D47" s="28"/>
      <c r="E47" s="28"/>
      <c r="G47" s="60">
        <v>1016965186</v>
      </c>
      <c r="H47" s="61"/>
      <c r="I47" s="61">
        <v>835109785</v>
      </c>
      <c r="J47" s="61"/>
      <c r="K47" s="160">
        <v>2165811517</v>
      </c>
      <c r="L47" s="61"/>
      <c r="M47" s="61">
        <v>2034128510</v>
      </c>
    </row>
    <row r="48" spans="1:13" ht="16.45" customHeight="1" x14ac:dyDescent="0.3">
      <c r="A48" s="25" t="s">
        <v>231</v>
      </c>
      <c r="D48" s="28"/>
      <c r="E48" s="28"/>
      <c r="G48" s="60">
        <v>47619252</v>
      </c>
      <c r="H48" s="61"/>
      <c r="I48" s="61">
        <v>79858453</v>
      </c>
      <c r="J48" s="61"/>
      <c r="K48" s="160">
        <v>0</v>
      </c>
      <c r="L48" s="61"/>
      <c r="M48" s="61">
        <v>0</v>
      </c>
    </row>
    <row r="49" spans="1:13" ht="16.45" customHeight="1" x14ac:dyDescent="0.3">
      <c r="A49" s="25" t="s">
        <v>232</v>
      </c>
      <c r="D49" s="28"/>
      <c r="E49" s="28"/>
      <c r="G49" s="65">
        <v>-672966926</v>
      </c>
      <c r="H49" s="55"/>
      <c r="I49" s="66">
        <v>-384996989</v>
      </c>
      <c r="J49" s="55"/>
      <c r="K49" s="161">
        <v>-10175892</v>
      </c>
      <c r="L49" s="55"/>
      <c r="M49" s="66">
        <v>-3897498</v>
      </c>
    </row>
    <row r="50" spans="1:13" ht="16.45" customHeight="1" x14ac:dyDescent="0.3">
      <c r="C50" s="58"/>
      <c r="D50" s="28"/>
      <c r="E50" s="28"/>
      <c r="G50" s="60"/>
      <c r="H50" s="55"/>
      <c r="I50" s="61"/>
      <c r="J50" s="55"/>
      <c r="K50" s="60"/>
      <c r="L50" s="61"/>
      <c r="M50" s="61"/>
    </row>
    <row r="51" spans="1:13" ht="16.45" customHeight="1" x14ac:dyDescent="0.3">
      <c r="A51" s="25" t="s">
        <v>233</v>
      </c>
      <c r="C51" s="19"/>
      <c r="D51" s="28"/>
      <c r="E51" s="28"/>
      <c r="G51" s="65">
        <f>SUM(G44:G49)</f>
        <v>-2554365805</v>
      </c>
      <c r="H51" s="55"/>
      <c r="I51" s="66">
        <f>SUM(I44:I49)</f>
        <v>2990150956</v>
      </c>
      <c r="J51" s="61"/>
      <c r="K51" s="65">
        <f>SUM(K44:K49)</f>
        <v>1142354072</v>
      </c>
      <c r="L51" s="61"/>
      <c r="M51" s="66">
        <f>SUM(M44:M49)</f>
        <v>1083189379</v>
      </c>
    </row>
    <row r="52" spans="1:13" ht="16.45" customHeight="1" x14ac:dyDescent="0.3">
      <c r="C52" s="19"/>
      <c r="D52" s="28"/>
      <c r="E52" s="28"/>
      <c r="G52" s="61"/>
      <c r="H52" s="55"/>
      <c r="I52" s="61"/>
      <c r="J52" s="61"/>
      <c r="K52" s="61"/>
      <c r="L52" s="61"/>
      <c r="M52" s="61"/>
    </row>
    <row r="53" spans="1:13" ht="5.95" customHeight="1" x14ac:dyDescent="0.3">
      <c r="C53" s="19"/>
      <c r="D53" s="28"/>
      <c r="E53" s="28"/>
      <c r="G53" s="61"/>
      <c r="H53" s="55"/>
      <c r="I53" s="61"/>
      <c r="J53" s="61"/>
      <c r="K53" s="61"/>
      <c r="L53" s="61"/>
      <c r="M53" s="61"/>
    </row>
    <row r="54" spans="1:13" ht="22.4" customHeight="1" x14ac:dyDescent="0.3">
      <c r="A54" s="67" t="s">
        <v>43</v>
      </c>
      <c r="B54" s="54"/>
      <c r="C54" s="68"/>
      <c r="D54" s="69"/>
      <c r="E54" s="69"/>
      <c r="F54" s="69"/>
      <c r="G54" s="69"/>
      <c r="H54" s="70"/>
      <c r="I54" s="66"/>
      <c r="J54" s="66"/>
      <c r="K54" s="66"/>
      <c r="L54" s="66"/>
      <c r="M54" s="66"/>
    </row>
    <row r="55" spans="1:13" ht="16.45" customHeight="1" x14ac:dyDescent="0.3">
      <c r="A55" s="19" t="s">
        <v>0</v>
      </c>
      <c r="C55" s="19"/>
      <c r="G55" s="21"/>
      <c r="I55" s="21"/>
      <c r="J55" s="21"/>
      <c r="K55" s="21"/>
      <c r="L55" s="21"/>
      <c r="M55" s="21"/>
    </row>
    <row r="56" spans="1:13" ht="16.45" customHeight="1" x14ac:dyDescent="0.3">
      <c r="A56" s="19" t="s">
        <v>207</v>
      </c>
      <c r="C56" s="19"/>
      <c r="G56" s="21"/>
      <c r="I56" s="21"/>
      <c r="J56" s="21"/>
      <c r="K56" s="21"/>
      <c r="L56" s="21"/>
      <c r="M56" s="21"/>
    </row>
    <row r="57" spans="1:13" ht="16.45" customHeight="1" x14ac:dyDescent="0.3">
      <c r="A57" s="22" t="str">
        <f>+A3</f>
        <v>For the nine-month period ended 30 September 2024</v>
      </c>
      <c r="B57" s="54"/>
      <c r="C57" s="22"/>
      <c r="D57" s="118"/>
      <c r="E57" s="118"/>
      <c r="F57" s="118"/>
      <c r="G57" s="119"/>
      <c r="H57" s="54"/>
      <c r="I57" s="24"/>
      <c r="J57" s="24"/>
      <c r="K57" s="24"/>
      <c r="L57" s="24"/>
      <c r="M57" s="24"/>
    </row>
    <row r="58" spans="1:13" ht="16.45" customHeight="1" x14ac:dyDescent="0.3">
      <c r="A58" s="19"/>
      <c r="C58" s="19"/>
      <c r="G58" s="21"/>
      <c r="I58" s="21"/>
      <c r="J58" s="21"/>
      <c r="K58" s="21"/>
      <c r="L58" s="21"/>
      <c r="M58" s="21"/>
    </row>
    <row r="59" spans="1:13" ht="16.45" customHeight="1" x14ac:dyDescent="0.3">
      <c r="A59" s="19"/>
      <c r="C59" s="19"/>
      <c r="G59" s="21"/>
      <c r="I59" s="21"/>
      <c r="J59" s="21"/>
      <c r="K59" s="21"/>
      <c r="L59" s="21"/>
      <c r="M59" s="21"/>
    </row>
    <row r="60" spans="1:13" ht="16.45" customHeight="1" x14ac:dyDescent="0.3">
      <c r="G60" s="186" t="s">
        <v>3</v>
      </c>
      <c r="H60" s="192"/>
      <c r="I60" s="192"/>
      <c r="J60" s="26"/>
      <c r="K60" s="186" t="s">
        <v>94</v>
      </c>
      <c r="L60" s="192"/>
      <c r="M60" s="192"/>
    </row>
    <row r="61" spans="1:13" ht="16.45" customHeight="1" x14ac:dyDescent="0.3">
      <c r="G61" s="184" t="s">
        <v>95</v>
      </c>
      <c r="H61" s="191"/>
      <c r="I61" s="191"/>
      <c r="J61" s="26"/>
      <c r="K61" s="184" t="s">
        <v>5</v>
      </c>
      <c r="L61" s="191"/>
      <c r="M61" s="191"/>
    </row>
    <row r="62" spans="1:13" ht="16.45" customHeight="1" x14ac:dyDescent="0.3">
      <c r="G62" s="27" t="s">
        <v>10</v>
      </c>
      <c r="I62" s="27" t="s">
        <v>11</v>
      </c>
      <c r="J62" s="26"/>
      <c r="K62" s="27" t="s">
        <v>10</v>
      </c>
      <c r="M62" s="27" t="s">
        <v>11</v>
      </c>
    </row>
    <row r="63" spans="1:13" ht="16.45" customHeight="1" x14ac:dyDescent="0.3">
      <c r="A63" s="19"/>
      <c r="C63" s="55"/>
      <c r="E63" s="121" t="s">
        <v>12</v>
      </c>
      <c r="G63" s="29" t="s">
        <v>13</v>
      </c>
      <c r="H63" s="28"/>
      <c r="I63" s="29" t="s">
        <v>13</v>
      </c>
      <c r="J63" s="26"/>
      <c r="K63" s="29" t="s">
        <v>13</v>
      </c>
      <c r="L63" s="26"/>
      <c r="M63" s="29" t="s">
        <v>13</v>
      </c>
    </row>
    <row r="64" spans="1:13" ht="16.45" customHeight="1" x14ac:dyDescent="0.3">
      <c r="A64" s="19"/>
      <c r="C64" s="55"/>
      <c r="G64" s="60"/>
      <c r="H64" s="55"/>
      <c r="I64" s="61"/>
      <c r="J64" s="61"/>
      <c r="K64" s="60"/>
      <c r="L64" s="26"/>
      <c r="M64" s="61"/>
    </row>
    <row r="65" spans="1:13" ht="16.45" customHeight="1" x14ac:dyDescent="0.3">
      <c r="A65" s="19" t="s">
        <v>234</v>
      </c>
      <c r="C65" s="58"/>
      <c r="D65" s="28"/>
      <c r="E65" s="28"/>
      <c r="G65" s="60"/>
      <c r="H65" s="55"/>
      <c r="I65" s="61"/>
      <c r="J65" s="61"/>
      <c r="K65" s="60"/>
      <c r="L65" s="61"/>
      <c r="M65" s="61"/>
    </row>
    <row r="66" spans="1:13" ht="16.45" customHeight="1" x14ac:dyDescent="0.3">
      <c r="A66" s="25" t="s">
        <v>235</v>
      </c>
      <c r="C66" s="58"/>
      <c r="D66" s="28"/>
      <c r="E66" s="28"/>
      <c r="G66" s="60"/>
      <c r="H66" s="55"/>
      <c r="I66" s="61"/>
      <c r="J66" s="61"/>
      <c r="K66" s="60"/>
      <c r="L66" s="61"/>
      <c r="M66" s="61"/>
    </row>
    <row r="67" spans="1:13" ht="16.45" customHeight="1" x14ac:dyDescent="0.3">
      <c r="A67" s="19"/>
      <c r="B67" s="25" t="s">
        <v>236</v>
      </c>
      <c r="C67" s="58"/>
      <c r="D67" s="28"/>
      <c r="E67" s="28"/>
      <c r="G67" s="60">
        <v>-30829</v>
      </c>
      <c r="H67" s="55"/>
      <c r="I67" s="61">
        <v>-35321559</v>
      </c>
      <c r="J67" s="55"/>
      <c r="K67" s="60">
        <v>0</v>
      </c>
      <c r="L67" s="61"/>
      <c r="M67" s="61">
        <v>0</v>
      </c>
    </row>
    <row r="68" spans="1:13" ht="16.45" customHeight="1" x14ac:dyDescent="0.3">
      <c r="A68" s="25" t="s">
        <v>237</v>
      </c>
      <c r="C68" s="58"/>
      <c r="D68" s="28"/>
      <c r="E68" s="28"/>
      <c r="G68" s="60"/>
      <c r="H68" s="55"/>
      <c r="I68" s="61"/>
      <c r="J68" s="55"/>
      <c r="K68" s="60"/>
      <c r="L68" s="61"/>
      <c r="M68" s="61"/>
    </row>
    <row r="69" spans="1:13" ht="16.45" customHeight="1" x14ac:dyDescent="0.3">
      <c r="B69" s="25" t="s">
        <v>238</v>
      </c>
      <c r="C69" s="58"/>
      <c r="D69" s="28"/>
      <c r="E69" s="64"/>
      <c r="G69" s="60">
        <v>25000000</v>
      </c>
      <c r="H69" s="55"/>
      <c r="I69" s="61">
        <v>0</v>
      </c>
      <c r="J69" s="55"/>
      <c r="K69" s="60">
        <v>0</v>
      </c>
      <c r="L69" s="61"/>
      <c r="M69" s="61">
        <v>0</v>
      </c>
    </row>
    <row r="70" spans="1:13" ht="16.45" customHeight="1" x14ac:dyDescent="0.3">
      <c r="A70" s="25" t="s">
        <v>239</v>
      </c>
      <c r="D70" s="28"/>
      <c r="E70" s="64">
        <v>17</v>
      </c>
      <c r="G70" s="60">
        <v>-304052416</v>
      </c>
      <c r="H70" s="55"/>
      <c r="I70" s="61">
        <v>-423525000</v>
      </c>
      <c r="J70" s="55"/>
      <c r="K70" s="60">
        <v>-2867730000</v>
      </c>
      <c r="L70" s="55"/>
      <c r="M70" s="61">
        <v>-1365950000</v>
      </c>
    </row>
    <row r="71" spans="1:13" ht="16.45" customHeight="1" x14ac:dyDescent="0.3">
      <c r="A71" s="25" t="s">
        <v>240</v>
      </c>
      <c r="D71" s="28"/>
      <c r="E71" s="64">
        <v>17</v>
      </c>
      <c r="G71" s="60">
        <v>15521553</v>
      </c>
      <c r="H71" s="55"/>
      <c r="I71" s="61">
        <v>514350000</v>
      </c>
      <c r="J71" s="55"/>
      <c r="K71" s="60">
        <v>572000000</v>
      </c>
      <c r="L71" s="55"/>
      <c r="M71" s="61">
        <v>200000000</v>
      </c>
    </row>
    <row r="72" spans="1:13" ht="16.45" customHeight="1" x14ac:dyDescent="0.3">
      <c r="A72" s="25" t="s">
        <v>241</v>
      </c>
      <c r="D72" s="28"/>
      <c r="E72" s="64">
        <v>17</v>
      </c>
      <c r="G72" s="60">
        <v>-86129820</v>
      </c>
      <c r="H72" s="55"/>
      <c r="I72" s="61">
        <v>-36624300</v>
      </c>
      <c r="J72" s="55"/>
      <c r="K72" s="60">
        <v>0</v>
      </c>
      <c r="L72" s="55"/>
      <c r="M72" s="61">
        <v>0</v>
      </c>
    </row>
    <row r="73" spans="1:13" ht="16.45" customHeight="1" x14ac:dyDescent="0.3">
      <c r="A73" s="25" t="s">
        <v>242</v>
      </c>
      <c r="D73" s="28"/>
      <c r="E73" s="64">
        <v>17</v>
      </c>
      <c r="G73" s="60">
        <v>28073975</v>
      </c>
      <c r="H73" s="55"/>
      <c r="I73" s="61">
        <v>0</v>
      </c>
      <c r="J73" s="55"/>
      <c r="K73" s="60">
        <v>0</v>
      </c>
      <c r="L73" s="55"/>
      <c r="M73" s="61">
        <v>0</v>
      </c>
    </row>
    <row r="74" spans="1:13" ht="16.45" customHeight="1" x14ac:dyDescent="0.3">
      <c r="A74" s="25" t="s">
        <v>235</v>
      </c>
      <c r="C74" s="58"/>
      <c r="D74" s="28"/>
      <c r="E74" s="64"/>
      <c r="G74" s="60"/>
      <c r="H74" s="55"/>
      <c r="I74" s="61"/>
      <c r="J74" s="55"/>
      <c r="K74" s="60"/>
      <c r="L74" s="55"/>
      <c r="M74" s="61"/>
    </row>
    <row r="75" spans="1:13" ht="16.45" customHeight="1" x14ac:dyDescent="0.3">
      <c r="A75" s="19"/>
      <c r="B75" s="25" t="s">
        <v>243</v>
      </c>
      <c r="C75" s="58"/>
      <c r="D75" s="28"/>
      <c r="E75" s="64"/>
      <c r="G75" s="60"/>
      <c r="H75" s="55"/>
      <c r="I75" s="61"/>
      <c r="J75" s="55"/>
      <c r="K75" s="60"/>
      <c r="L75" s="55"/>
      <c r="M75" s="61"/>
    </row>
    <row r="76" spans="1:13" ht="16.45" customHeight="1" x14ac:dyDescent="0.3">
      <c r="A76" s="19"/>
      <c r="B76" s="25" t="s">
        <v>244</v>
      </c>
      <c r="C76" s="58"/>
      <c r="D76" s="28"/>
      <c r="E76" s="64"/>
      <c r="G76" s="60">
        <v>-17705863</v>
      </c>
      <c r="H76" s="55"/>
      <c r="I76" s="61">
        <v>0</v>
      </c>
      <c r="J76" s="55"/>
      <c r="K76" s="60">
        <v>0</v>
      </c>
      <c r="L76" s="55"/>
      <c r="M76" s="61">
        <v>0</v>
      </c>
    </row>
    <row r="77" spans="1:13" ht="16.45" customHeight="1" x14ac:dyDescent="0.3">
      <c r="A77" s="25" t="s">
        <v>245</v>
      </c>
      <c r="D77" s="64"/>
      <c r="E77" s="64"/>
      <c r="G77" s="71"/>
      <c r="H77" s="55"/>
      <c r="I77" s="72"/>
      <c r="J77" s="55"/>
      <c r="K77" s="71"/>
      <c r="L77" s="55"/>
      <c r="M77" s="72"/>
    </row>
    <row r="78" spans="1:13" ht="16.45" customHeight="1" x14ac:dyDescent="0.3">
      <c r="B78" s="25" t="s">
        <v>246</v>
      </c>
      <c r="D78" s="64"/>
      <c r="E78" s="64"/>
      <c r="G78" s="71">
        <v>0</v>
      </c>
      <c r="H78" s="55"/>
      <c r="I78" s="72">
        <v>23627275</v>
      </c>
      <c r="J78" s="55"/>
      <c r="K78" s="71">
        <v>0</v>
      </c>
      <c r="L78" s="55"/>
      <c r="M78" s="72">
        <v>0</v>
      </c>
    </row>
    <row r="79" spans="1:13" ht="16.45" customHeight="1" x14ac:dyDescent="0.3">
      <c r="A79" s="25" t="s">
        <v>247</v>
      </c>
      <c r="D79" s="64"/>
      <c r="E79" s="64"/>
      <c r="G79" s="60">
        <v>-200829781</v>
      </c>
      <c r="H79" s="55"/>
      <c r="I79" s="61">
        <v>-92600013</v>
      </c>
      <c r="J79" s="55"/>
      <c r="K79" s="60">
        <v>0</v>
      </c>
      <c r="L79" s="55"/>
      <c r="M79" s="61">
        <v>0</v>
      </c>
    </row>
    <row r="80" spans="1:13" ht="16.45" customHeight="1" x14ac:dyDescent="0.3">
      <c r="A80" s="25" t="s">
        <v>248</v>
      </c>
      <c r="D80" s="64"/>
      <c r="E80" s="64"/>
      <c r="G80" s="60"/>
      <c r="H80" s="55"/>
      <c r="I80" s="61"/>
      <c r="J80" s="55"/>
      <c r="K80" s="60"/>
      <c r="L80" s="55"/>
      <c r="M80" s="61"/>
    </row>
    <row r="81" spans="1:13" ht="16.45" customHeight="1" x14ac:dyDescent="0.3">
      <c r="B81" s="25" t="s">
        <v>249</v>
      </c>
      <c r="D81" s="64"/>
      <c r="E81" s="64"/>
      <c r="G81" s="60">
        <v>0</v>
      </c>
      <c r="H81" s="55"/>
      <c r="I81" s="61">
        <v>134592700</v>
      </c>
      <c r="J81" s="55"/>
      <c r="K81" s="60">
        <v>0</v>
      </c>
      <c r="L81" s="55"/>
      <c r="M81" s="61">
        <v>134592700</v>
      </c>
    </row>
    <row r="82" spans="1:13" ht="16.45" customHeight="1" x14ac:dyDescent="0.3">
      <c r="A82" s="25" t="s">
        <v>250</v>
      </c>
      <c r="D82" s="64"/>
      <c r="E82" s="64"/>
      <c r="G82" s="60"/>
      <c r="H82" s="55"/>
      <c r="I82" s="61"/>
      <c r="J82" s="55"/>
      <c r="K82" s="60"/>
      <c r="L82" s="55"/>
      <c r="M82" s="61"/>
    </row>
    <row r="83" spans="1:13" ht="16.45" customHeight="1" x14ac:dyDescent="0.3">
      <c r="B83" s="25" t="s">
        <v>251</v>
      </c>
      <c r="D83" s="64"/>
      <c r="E83" s="64"/>
      <c r="G83" s="60">
        <v>90552000</v>
      </c>
      <c r="H83" s="55"/>
      <c r="I83" s="61">
        <v>0</v>
      </c>
      <c r="J83" s="55"/>
      <c r="K83" s="60">
        <v>0</v>
      </c>
      <c r="L83" s="55"/>
      <c r="M83" s="61">
        <v>0</v>
      </c>
    </row>
    <row r="84" spans="1:13" ht="16.45" customHeight="1" x14ac:dyDescent="0.3">
      <c r="A84" s="25" t="s">
        <v>252</v>
      </c>
      <c r="D84" s="64"/>
      <c r="E84" s="64"/>
      <c r="G84" s="60"/>
      <c r="H84" s="55"/>
      <c r="I84" s="61"/>
      <c r="J84" s="55"/>
      <c r="K84" s="60"/>
      <c r="L84" s="55"/>
      <c r="M84" s="61"/>
    </row>
    <row r="85" spans="1:13" ht="16.45" customHeight="1" x14ac:dyDescent="0.3">
      <c r="A85" s="25" t="s">
        <v>189</v>
      </c>
      <c r="B85" s="25" t="s">
        <v>253</v>
      </c>
      <c r="D85" s="64"/>
      <c r="E85" s="64">
        <v>10</v>
      </c>
      <c r="G85" s="60">
        <v>99978555</v>
      </c>
      <c r="H85" s="55"/>
      <c r="I85" s="61">
        <v>0</v>
      </c>
      <c r="J85" s="55"/>
      <c r="K85" s="60">
        <v>0</v>
      </c>
      <c r="L85" s="55"/>
      <c r="M85" s="61">
        <v>0</v>
      </c>
    </row>
    <row r="86" spans="1:13" ht="16.45" customHeight="1" x14ac:dyDescent="0.3">
      <c r="A86" s="25" t="s">
        <v>254</v>
      </c>
      <c r="D86" s="64"/>
      <c r="E86" s="64"/>
      <c r="G86" s="60"/>
      <c r="H86" s="55"/>
      <c r="I86" s="61"/>
      <c r="J86" s="55"/>
      <c r="K86" s="60"/>
      <c r="L86" s="55"/>
      <c r="M86" s="61"/>
    </row>
    <row r="87" spans="1:13" ht="16.45" customHeight="1" x14ac:dyDescent="0.3">
      <c r="A87" s="34"/>
      <c r="B87" s="25" t="s">
        <v>255</v>
      </c>
      <c r="D87" s="28"/>
      <c r="E87" s="28"/>
      <c r="G87" s="60">
        <v>-1838118154</v>
      </c>
      <c r="H87" s="55"/>
      <c r="I87" s="61">
        <v>-1043036736</v>
      </c>
      <c r="J87" s="55"/>
      <c r="K87" s="60">
        <v>-43381096</v>
      </c>
      <c r="L87" s="55"/>
      <c r="M87" s="61">
        <v>-32436435</v>
      </c>
    </row>
    <row r="88" spans="1:13" ht="16.45" customHeight="1" x14ac:dyDescent="0.3">
      <c r="A88" s="34" t="s">
        <v>256</v>
      </c>
      <c r="D88" s="28"/>
      <c r="E88" s="28"/>
      <c r="G88" s="60"/>
      <c r="H88" s="55"/>
      <c r="I88" s="61"/>
      <c r="J88" s="55"/>
      <c r="K88" s="60"/>
      <c r="L88" s="55"/>
      <c r="M88" s="61"/>
    </row>
    <row r="89" spans="1:13" ht="16.45" customHeight="1" x14ac:dyDescent="0.3">
      <c r="B89" s="25" t="s">
        <v>255</v>
      </c>
      <c r="D89" s="28"/>
      <c r="E89" s="28"/>
      <c r="G89" s="60">
        <v>-1274710</v>
      </c>
      <c r="H89" s="55"/>
      <c r="I89" s="61">
        <v>-3174633</v>
      </c>
      <c r="J89" s="55"/>
      <c r="K89" s="60">
        <v>0</v>
      </c>
      <c r="L89" s="61"/>
      <c r="M89" s="61">
        <v>-149876</v>
      </c>
    </row>
    <row r="90" spans="1:13" ht="16.45" customHeight="1" x14ac:dyDescent="0.3">
      <c r="A90" s="34" t="s">
        <v>257</v>
      </c>
      <c r="D90" s="28"/>
      <c r="E90" s="28"/>
      <c r="G90" s="59"/>
      <c r="H90" s="55"/>
      <c r="I90" s="55"/>
      <c r="J90" s="55"/>
      <c r="K90" s="59"/>
      <c r="L90" s="55"/>
      <c r="M90" s="55"/>
    </row>
    <row r="91" spans="1:13" ht="16.45" customHeight="1" x14ac:dyDescent="0.3">
      <c r="A91" s="34"/>
      <c r="B91" s="25" t="s">
        <v>258</v>
      </c>
      <c r="D91" s="28"/>
      <c r="E91" s="28"/>
      <c r="G91" s="60">
        <v>-1586843397</v>
      </c>
      <c r="H91" s="55"/>
      <c r="I91" s="61">
        <v>-1096849766</v>
      </c>
      <c r="J91" s="55"/>
      <c r="K91" s="60">
        <v>-4101782</v>
      </c>
      <c r="L91" s="55"/>
      <c r="M91" s="61">
        <v>-2114979</v>
      </c>
    </row>
    <row r="92" spans="1:13" ht="16.45" customHeight="1" x14ac:dyDescent="0.3">
      <c r="A92" s="25" t="s">
        <v>259</v>
      </c>
      <c r="D92" s="28"/>
      <c r="E92" s="28"/>
      <c r="G92" s="59"/>
      <c r="H92" s="55"/>
      <c r="I92" s="55"/>
      <c r="J92" s="55"/>
      <c r="K92" s="59"/>
      <c r="L92" s="55"/>
      <c r="M92" s="55"/>
    </row>
    <row r="93" spans="1:13" ht="16.45" customHeight="1" x14ac:dyDescent="0.3">
      <c r="B93" s="25" t="s">
        <v>258</v>
      </c>
      <c r="D93" s="28"/>
      <c r="E93" s="28"/>
      <c r="G93" s="65">
        <v>88444</v>
      </c>
      <c r="H93" s="61"/>
      <c r="I93" s="66">
        <v>5707699</v>
      </c>
      <c r="J93" s="61"/>
      <c r="K93" s="65">
        <v>88444</v>
      </c>
      <c r="L93" s="61"/>
      <c r="M93" s="66">
        <v>25437</v>
      </c>
    </row>
    <row r="94" spans="1:13" ht="16.45" customHeight="1" x14ac:dyDescent="0.3">
      <c r="A94" s="55"/>
      <c r="D94" s="28"/>
      <c r="E94" s="28"/>
      <c r="G94" s="60"/>
      <c r="H94" s="55"/>
      <c r="I94" s="61"/>
      <c r="J94" s="55"/>
      <c r="K94" s="60"/>
      <c r="L94" s="61"/>
      <c r="M94" s="61"/>
    </row>
    <row r="95" spans="1:13" ht="16.45" customHeight="1" x14ac:dyDescent="0.3">
      <c r="A95" s="25" t="s">
        <v>260</v>
      </c>
      <c r="B95" s="34"/>
      <c r="C95" s="58"/>
      <c r="D95" s="28"/>
      <c r="E95" s="28"/>
      <c r="G95" s="65">
        <f>SUM(G66:G93)</f>
        <v>-3775770443</v>
      </c>
      <c r="H95" s="55"/>
      <c r="I95" s="66">
        <f>SUM(I66:I93)</f>
        <v>-2052854333</v>
      </c>
      <c r="J95" s="55"/>
      <c r="K95" s="65">
        <f>SUM(K66:K93)</f>
        <v>-2343124434</v>
      </c>
      <c r="L95" s="61"/>
      <c r="M95" s="66">
        <f>SUM(M66:M93)</f>
        <v>-1066033153</v>
      </c>
    </row>
    <row r="96" spans="1:13" ht="16.45" customHeight="1" x14ac:dyDescent="0.3">
      <c r="B96" s="34"/>
      <c r="C96" s="58"/>
      <c r="D96" s="28"/>
      <c r="E96" s="28"/>
      <c r="G96" s="61"/>
      <c r="H96" s="55"/>
      <c r="I96" s="61"/>
      <c r="J96" s="55"/>
      <c r="K96" s="61"/>
      <c r="L96" s="61"/>
      <c r="M96" s="61"/>
    </row>
    <row r="97" spans="1:13" ht="16.45" customHeight="1" x14ac:dyDescent="0.3">
      <c r="B97" s="34"/>
      <c r="C97" s="58"/>
      <c r="D97" s="28"/>
      <c r="E97" s="28"/>
      <c r="G97" s="61"/>
      <c r="H97" s="55"/>
      <c r="I97" s="61"/>
      <c r="J97" s="55"/>
      <c r="K97" s="61"/>
      <c r="L97" s="61"/>
      <c r="M97" s="61"/>
    </row>
    <row r="98" spans="1:13" ht="16.45" customHeight="1" x14ac:dyDescent="0.3">
      <c r="B98" s="34"/>
      <c r="C98" s="58"/>
      <c r="D98" s="28"/>
      <c r="E98" s="28"/>
      <c r="G98" s="61"/>
      <c r="H98" s="55"/>
      <c r="I98" s="61"/>
      <c r="J98" s="55"/>
      <c r="K98" s="61"/>
      <c r="L98" s="61"/>
      <c r="M98" s="61"/>
    </row>
    <row r="99" spans="1:13" ht="16.45" customHeight="1" x14ac:dyDescent="0.3">
      <c r="B99" s="34"/>
      <c r="C99" s="58"/>
      <c r="D99" s="28"/>
      <c r="E99" s="28"/>
      <c r="G99" s="61"/>
      <c r="H99" s="55"/>
      <c r="I99" s="61"/>
      <c r="J99" s="55"/>
      <c r="K99" s="61"/>
      <c r="L99" s="61"/>
      <c r="M99" s="61"/>
    </row>
    <row r="100" spans="1:13" ht="16.45" customHeight="1" x14ac:dyDescent="0.3">
      <c r="B100" s="34"/>
      <c r="C100" s="58"/>
      <c r="D100" s="28"/>
      <c r="E100" s="28"/>
      <c r="G100" s="61"/>
      <c r="H100" s="55"/>
      <c r="I100" s="61"/>
      <c r="J100" s="55"/>
      <c r="K100" s="61"/>
      <c r="L100" s="61"/>
      <c r="M100" s="61"/>
    </row>
    <row r="101" spans="1:13" ht="16.45" customHeight="1" x14ac:dyDescent="0.3">
      <c r="B101" s="34"/>
      <c r="C101" s="58"/>
      <c r="D101" s="28"/>
      <c r="E101" s="28"/>
      <c r="G101" s="61"/>
      <c r="H101" s="55"/>
      <c r="I101" s="61"/>
      <c r="J101" s="55"/>
      <c r="K101" s="61"/>
      <c r="L101" s="61"/>
      <c r="M101" s="61"/>
    </row>
    <row r="102" spans="1:13" ht="16.45" customHeight="1" x14ac:dyDescent="0.3">
      <c r="B102" s="34"/>
      <c r="C102" s="58"/>
      <c r="D102" s="28"/>
      <c r="E102" s="28"/>
      <c r="G102" s="61"/>
      <c r="H102" s="55"/>
      <c r="I102" s="61"/>
      <c r="J102" s="55"/>
      <c r="K102" s="61"/>
      <c r="L102" s="61"/>
      <c r="M102" s="61"/>
    </row>
    <row r="103" spans="1:13" ht="16.45" customHeight="1" x14ac:dyDescent="0.3">
      <c r="B103" s="34"/>
      <c r="C103" s="58"/>
      <c r="D103" s="28"/>
      <c r="E103" s="28"/>
      <c r="G103" s="61"/>
      <c r="H103" s="55"/>
      <c r="I103" s="61"/>
      <c r="J103" s="55"/>
      <c r="K103" s="61"/>
      <c r="L103" s="61"/>
      <c r="M103" s="61"/>
    </row>
    <row r="104" spans="1:13" ht="16.45" customHeight="1" x14ac:dyDescent="0.3">
      <c r="B104" s="34"/>
      <c r="C104" s="58"/>
      <c r="D104" s="28"/>
      <c r="E104" s="28"/>
      <c r="G104" s="61"/>
      <c r="H104" s="55"/>
      <c r="I104" s="61"/>
      <c r="J104" s="55"/>
      <c r="K104" s="61"/>
      <c r="L104" s="61"/>
      <c r="M104" s="61"/>
    </row>
    <row r="105" spans="1:13" ht="16.45" customHeight="1" x14ac:dyDescent="0.3">
      <c r="B105" s="34"/>
      <c r="C105" s="58"/>
      <c r="D105" s="28"/>
      <c r="E105" s="28"/>
      <c r="G105" s="61"/>
      <c r="H105" s="55"/>
      <c r="I105" s="61"/>
      <c r="J105" s="55"/>
      <c r="K105" s="61"/>
      <c r="L105" s="61"/>
      <c r="M105" s="61"/>
    </row>
    <row r="106" spans="1:13" ht="16.45" customHeight="1" x14ac:dyDescent="0.3">
      <c r="B106" s="34"/>
      <c r="C106" s="58"/>
      <c r="D106" s="28"/>
      <c r="E106" s="28"/>
      <c r="G106" s="61"/>
      <c r="H106" s="55"/>
      <c r="I106" s="61"/>
      <c r="J106" s="55"/>
      <c r="K106" s="61"/>
      <c r="L106" s="61"/>
      <c r="M106" s="61"/>
    </row>
    <row r="107" spans="1:13" ht="6.75" customHeight="1" x14ac:dyDescent="0.3">
      <c r="B107" s="34"/>
      <c r="C107" s="58"/>
      <c r="D107" s="28"/>
      <c r="E107" s="28"/>
      <c r="G107" s="61"/>
      <c r="H107" s="55"/>
      <c r="I107" s="61"/>
      <c r="J107" s="55"/>
      <c r="K107" s="61"/>
      <c r="L107" s="61"/>
      <c r="M107" s="61"/>
    </row>
    <row r="108" spans="1:13" ht="22.4" customHeight="1" x14ac:dyDescent="0.3">
      <c r="A108" s="67" t="s">
        <v>43</v>
      </c>
      <c r="B108" s="54"/>
      <c r="C108" s="22"/>
      <c r="D108" s="70"/>
      <c r="E108" s="70"/>
      <c r="F108" s="70"/>
      <c r="G108" s="70"/>
      <c r="H108" s="54"/>
      <c r="I108" s="24"/>
      <c r="J108" s="24"/>
      <c r="K108" s="24"/>
      <c r="L108" s="24"/>
      <c r="M108" s="24"/>
    </row>
    <row r="109" spans="1:13" ht="16.45" customHeight="1" x14ac:dyDescent="0.3">
      <c r="A109" s="19" t="s">
        <v>0</v>
      </c>
      <c r="C109" s="19"/>
      <c r="G109" s="21"/>
      <c r="I109" s="21"/>
      <c r="J109" s="21"/>
      <c r="K109" s="21"/>
      <c r="L109" s="21"/>
      <c r="M109" s="21"/>
    </row>
    <row r="110" spans="1:13" ht="16.45" customHeight="1" x14ac:dyDescent="0.3">
      <c r="A110" s="19" t="s">
        <v>207</v>
      </c>
      <c r="C110" s="19"/>
      <c r="G110" s="21"/>
      <c r="I110" s="21"/>
      <c r="J110" s="21"/>
      <c r="K110" s="21"/>
      <c r="L110" s="21"/>
      <c r="M110" s="21"/>
    </row>
    <row r="111" spans="1:13" ht="16.45" customHeight="1" x14ac:dyDescent="0.3">
      <c r="A111" s="22" t="str">
        <f>+A3</f>
        <v>For the nine-month period ended 30 September 2024</v>
      </c>
      <c r="B111" s="118"/>
      <c r="C111" s="120"/>
      <c r="D111" s="118"/>
      <c r="E111" s="118"/>
      <c r="F111" s="118"/>
      <c r="G111" s="119"/>
      <c r="H111" s="118"/>
      <c r="I111" s="119"/>
      <c r="J111" s="24"/>
      <c r="K111" s="24"/>
      <c r="L111" s="24"/>
      <c r="M111" s="24"/>
    </row>
    <row r="112" spans="1:13" ht="16.45" customHeight="1" x14ac:dyDescent="0.3">
      <c r="A112" s="19"/>
      <c r="C112" s="19"/>
      <c r="G112" s="21"/>
      <c r="I112" s="21"/>
      <c r="J112" s="21"/>
      <c r="K112" s="21"/>
      <c r="L112" s="21"/>
      <c r="M112" s="21"/>
    </row>
    <row r="113" spans="1:13" ht="16.45" customHeight="1" x14ac:dyDescent="0.3">
      <c r="A113" s="19"/>
      <c r="C113" s="19"/>
      <c r="G113" s="21"/>
      <c r="I113" s="21"/>
      <c r="J113" s="21"/>
      <c r="K113" s="21"/>
      <c r="L113" s="21"/>
      <c r="M113" s="21"/>
    </row>
    <row r="114" spans="1:13" ht="16.45" customHeight="1" x14ac:dyDescent="0.3">
      <c r="G114" s="186" t="s">
        <v>3</v>
      </c>
      <c r="H114" s="192"/>
      <c r="I114" s="192"/>
      <c r="J114" s="26"/>
      <c r="K114" s="186" t="s">
        <v>94</v>
      </c>
      <c r="L114" s="192"/>
      <c r="M114" s="192"/>
    </row>
    <row r="115" spans="1:13" ht="16.45" customHeight="1" x14ac:dyDescent="0.3">
      <c r="G115" s="184" t="s">
        <v>95</v>
      </c>
      <c r="H115" s="191"/>
      <c r="I115" s="191"/>
      <c r="J115" s="26"/>
      <c r="K115" s="184" t="s">
        <v>5</v>
      </c>
      <c r="L115" s="191"/>
      <c r="M115" s="191"/>
    </row>
    <row r="116" spans="1:13" ht="16.45" customHeight="1" x14ac:dyDescent="0.3">
      <c r="G116" s="27" t="s">
        <v>10</v>
      </c>
      <c r="I116" s="27" t="s">
        <v>11</v>
      </c>
      <c r="J116" s="26"/>
      <c r="K116" s="27" t="s">
        <v>10</v>
      </c>
      <c r="M116" s="27" t="s">
        <v>11</v>
      </c>
    </row>
    <row r="117" spans="1:13" ht="16.45" customHeight="1" x14ac:dyDescent="0.3">
      <c r="A117" s="19"/>
      <c r="C117" s="55"/>
      <c r="D117" s="55"/>
      <c r="E117" s="29" t="s">
        <v>12</v>
      </c>
      <c r="G117" s="29" t="s">
        <v>13</v>
      </c>
      <c r="H117" s="28"/>
      <c r="I117" s="29" t="s">
        <v>13</v>
      </c>
      <c r="J117" s="26"/>
      <c r="K117" s="29" t="s">
        <v>13</v>
      </c>
      <c r="L117" s="26"/>
      <c r="M117" s="29" t="s">
        <v>13</v>
      </c>
    </row>
    <row r="118" spans="1:13" ht="16.45" customHeight="1" x14ac:dyDescent="0.3">
      <c r="A118" s="19"/>
      <c r="C118" s="55"/>
      <c r="D118" s="55"/>
      <c r="E118" s="55"/>
      <c r="G118" s="57"/>
      <c r="H118" s="28"/>
      <c r="I118" s="26"/>
      <c r="J118" s="26"/>
      <c r="K118" s="57"/>
      <c r="L118" s="26"/>
      <c r="M118" s="26"/>
    </row>
    <row r="119" spans="1:13" ht="16.45" customHeight="1" x14ac:dyDescent="0.3">
      <c r="A119" s="41" t="s">
        <v>261</v>
      </c>
      <c r="C119" s="58"/>
      <c r="D119" s="28"/>
      <c r="E119" s="28"/>
      <c r="G119" s="59"/>
      <c r="H119" s="55"/>
      <c r="I119" s="55"/>
      <c r="J119" s="55"/>
      <c r="K119" s="59"/>
      <c r="L119" s="55"/>
      <c r="M119" s="55"/>
    </row>
    <row r="120" spans="1:13" ht="16.45" customHeight="1" x14ac:dyDescent="0.3">
      <c r="A120" s="25" t="s">
        <v>262</v>
      </c>
      <c r="D120" s="28"/>
      <c r="E120" s="64">
        <v>13</v>
      </c>
      <c r="G120" s="60">
        <v>5610000000</v>
      </c>
      <c r="H120" s="61"/>
      <c r="I120" s="61">
        <v>3700000000</v>
      </c>
      <c r="J120" s="61"/>
      <c r="K120" s="60">
        <v>2310000000</v>
      </c>
      <c r="L120" s="61"/>
      <c r="M120" s="61">
        <v>1200000000</v>
      </c>
    </row>
    <row r="121" spans="1:13" ht="16.45" customHeight="1" x14ac:dyDescent="0.3">
      <c r="A121" s="25" t="s">
        <v>263</v>
      </c>
      <c r="D121" s="28"/>
      <c r="E121" s="64">
        <v>13</v>
      </c>
      <c r="G121" s="60">
        <v>-7210000000</v>
      </c>
      <c r="H121" s="61"/>
      <c r="I121" s="61">
        <v>-2600000000</v>
      </c>
      <c r="J121" s="61"/>
      <c r="K121" s="60">
        <v>-2260000000</v>
      </c>
      <c r="L121" s="61"/>
      <c r="M121" s="61">
        <v>0</v>
      </c>
    </row>
    <row r="122" spans="1:13" ht="16.45" customHeight="1" x14ac:dyDescent="0.3">
      <c r="A122" s="25" t="s">
        <v>264</v>
      </c>
      <c r="D122" s="28"/>
      <c r="E122" s="64">
        <v>13</v>
      </c>
      <c r="G122" s="60">
        <v>-19255277</v>
      </c>
      <c r="H122" s="61"/>
      <c r="I122" s="61">
        <v>-6467404</v>
      </c>
      <c r="J122" s="61"/>
      <c r="K122" s="60">
        <v>-19255277</v>
      </c>
      <c r="L122" s="61"/>
      <c r="M122" s="61">
        <v>-4927404</v>
      </c>
    </row>
    <row r="123" spans="1:13" ht="16.45" customHeight="1" x14ac:dyDescent="0.3">
      <c r="A123" s="25" t="s">
        <v>265</v>
      </c>
      <c r="D123" s="28"/>
      <c r="E123" s="64"/>
      <c r="G123" s="60">
        <v>0</v>
      </c>
      <c r="H123" s="61"/>
      <c r="I123" s="61">
        <v>0</v>
      </c>
      <c r="J123" s="61"/>
      <c r="K123" s="60">
        <v>0</v>
      </c>
      <c r="L123" s="61"/>
      <c r="M123" s="61">
        <v>318000000</v>
      </c>
    </row>
    <row r="124" spans="1:13" ht="16.45" customHeight="1" x14ac:dyDescent="0.3">
      <c r="A124" s="25" t="s">
        <v>266</v>
      </c>
      <c r="D124" s="28"/>
      <c r="E124" s="64">
        <v>17</v>
      </c>
      <c r="G124" s="60">
        <v>0</v>
      </c>
      <c r="H124" s="61"/>
      <c r="I124" s="61">
        <v>0</v>
      </c>
      <c r="J124" s="61"/>
      <c r="K124" s="60">
        <v>-108000000</v>
      </c>
      <c r="L124" s="61"/>
      <c r="M124" s="61">
        <v>-155500000</v>
      </c>
    </row>
    <row r="125" spans="1:13" ht="16.45" customHeight="1" x14ac:dyDescent="0.3">
      <c r="A125" s="25" t="s">
        <v>267</v>
      </c>
      <c r="D125" s="28"/>
      <c r="E125" s="64">
        <v>13</v>
      </c>
      <c r="G125" s="60">
        <v>5713641944</v>
      </c>
      <c r="H125" s="61"/>
      <c r="I125" s="61">
        <v>500000000</v>
      </c>
      <c r="J125" s="61"/>
      <c r="K125" s="60">
        <v>0</v>
      </c>
      <c r="L125" s="61"/>
      <c r="M125" s="61">
        <v>0</v>
      </c>
    </row>
    <row r="126" spans="1:13" ht="16.45" customHeight="1" x14ac:dyDescent="0.3">
      <c r="A126" s="25" t="s">
        <v>268</v>
      </c>
      <c r="D126" s="28"/>
      <c r="E126" s="64">
        <v>13</v>
      </c>
      <c r="G126" s="60">
        <v>-770000000</v>
      </c>
      <c r="H126" s="61"/>
      <c r="I126" s="61">
        <v>-3150000000</v>
      </c>
      <c r="J126" s="61"/>
      <c r="K126" s="60">
        <v>-170000000</v>
      </c>
      <c r="L126" s="61"/>
      <c r="M126" s="61">
        <v>-1470000000</v>
      </c>
    </row>
    <row r="127" spans="1:13" ht="16.45" customHeight="1" x14ac:dyDescent="0.3">
      <c r="A127" s="25" t="s">
        <v>269</v>
      </c>
      <c r="D127" s="28"/>
      <c r="E127" s="64">
        <v>13</v>
      </c>
      <c r="G127" s="60">
        <v>-5613642</v>
      </c>
      <c r="H127" s="61"/>
      <c r="I127" s="61">
        <v>0</v>
      </c>
      <c r="J127" s="61"/>
      <c r="K127" s="60">
        <v>0</v>
      </c>
      <c r="L127" s="61"/>
      <c r="M127" s="61">
        <v>0</v>
      </c>
    </row>
    <row r="128" spans="1:13" ht="16.45" customHeight="1" x14ac:dyDescent="0.3">
      <c r="A128" s="25" t="s">
        <v>270</v>
      </c>
      <c r="D128" s="28"/>
      <c r="E128" s="64">
        <v>13</v>
      </c>
      <c r="G128" s="60">
        <v>9196746529</v>
      </c>
      <c r="H128" s="61"/>
      <c r="I128" s="61">
        <v>8500000000</v>
      </c>
      <c r="J128" s="61"/>
      <c r="K128" s="60">
        <v>6808713150</v>
      </c>
      <c r="L128" s="61"/>
      <c r="M128" s="61">
        <v>5000000000</v>
      </c>
    </row>
    <row r="129" spans="1:13" ht="16.45" customHeight="1" x14ac:dyDescent="0.3">
      <c r="A129" s="25" t="s">
        <v>271</v>
      </c>
      <c r="D129" s="28"/>
      <c r="E129" s="64">
        <v>13</v>
      </c>
      <c r="G129" s="60">
        <v>-10318509</v>
      </c>
      <c r="H129" s="61"/>
      <c r="I129" s="61">
        <v>-9281465</v>
      </c>
      <c r="J129" s="61"/>
      <c r="K129" s="60">
        <v>-7369509</v>
      </c>
      <c r="L129" s="61"/>
      <c r="M129" s="61">
        <v>-5241465</v>
      </c>
    </row>
    <row r="130" spans="1:13" ht="16.45" customHeight="1" x14ac:dyDescent="0.3">
      <c r="A130" s="25" t="s">
        <v>272</v>
      </c>
      <c r="D130" s="28"/>
      <c r="E130" s="64">
        <v>13</v>
      </c>
      <c r="G130" s="60">
        <v>-5750000000</v>
      </c>
      <c r="H130" s="61"/>
      <c r="I130" s="61">
        <v>-8040000000</v>
      </c>
      <c r="J130" s="61"/>
      <c r="K130" s="60">
        <v>-4450000000</v>
      </c>
      <c r="L130" s="61"/>
      <c r="M130" s="61">
        <v>-5250000000</v>
      </c>
    </row>
    <row r="131" spans="1:13" ht="16.45" customHeight="1" x14ac:dyDescent="0.3">
      <c r="A131" s="25" t="s">
        <v>273</v>
      </c>
      <c r="D131" s="64"/>
      <c r="E131" s="64"/>
      <c r="G131" s="60">
        <v>-12790507</v>
      </c>
      <c r="H131" s="21"/>
      <c r="I131" s="61">
        <v>-18913242</v>
      </c>
      <c r="J131" s="21"/>
      <c r="K131" s="60">
        <v>-1717970</v>
      </c>
      <c r="L131" s="21"/>
      <c r="M131" s="61">
        <v>-5723987</v>
      </c>
    </row>
    <row r="132" spans="1:13" ht="16.45" customHeight="1" x14ac:dyDescent="0.3">
      <c r="A132" s="25" t="s">
        <v>191</v>
      </c>
      <c r="D132" s="64"/>
      <c r="E132" s="64">
        <v>15</v>
      </c>
      <c r="G132" s="60">
        <v>-1748689381</v>
      </c>
      <c r="H132" s="21"/>
      <c r="I132" s="61">
        <v>-1499152133</v>
      </c>
      <c r="J132" s="21"/>
      <c r="K132" s="60">
        <v>-1748689381</v>
      </c>
      <c r="L132" s="21"/>
      <c r="M132" s="61">
        <v>-1499152133</v>
      </c>
    </row>
    <row r="133" spans="1:13" ht="16.45" customHeight="1" x14ac:dyDescent="0.3">
      <c r="A133" s="25" t="s">
        <v>192</v>
      </c>
      <c r="D133" s="64"/>
      <c r="E133" s="64"/>
      <c r="G133" s="60"/>
      <c r="H133" s="21"/>
      <c r="I133" s="61"/>
      <c r="J133" s="21"/>
      <c r="K133" s="60"/>
      <c r="L133" s="21"/>
      <c r="M133" s="61"/>
    </row>
    <row r="134" spans="1:13" ht="16.45" customHeight="1" x14ac:dyDescent="0.3">
      <c r="B134" s="25" t="s">
        <v>193</v>
      </c>
      <c r="D134" s="28"/>
      <c r="E134" s="64"/>
      <c r="G134" s="60">
        <v>-379027169</v>
      </c>
      <c r="H134" s="61"/>
      <c r="I134" s="61">
        <v>-181265008</v>
      </c>
      <c r="J134" s="61"/>
      <c r="K134" s="60">
        <v>0</v>
      </c>
      <c r="L134" s="61"/>
      <c r="M134" s="61">
        <v>0</v>
      </c>
    </row>
    <row r="135" spans="1:13" ht="16.45" customHeight="1" x14ac:dyDescent="0.3">
      <c r="A135" s="25" t="s">
        <v>274</v>
      </c>
      <c r="D135" s="28"/>
      <c r="E135" s="28"/>
      <c r="G135" s="162">
        <v>0</v>
      </c>
      <c r="H135" s="61"/>
      <c r="I135" s="156">
        <v>20</v>
      </c>
      <c r="J135" s="61"/>
      <c r="K135" s="162">
        <v>0</v>
      </c>
      <c r="L135" s="61"/>
      <c r="M135" s="156">
        <v>0</v>
      </c>
    </row>
    <row r="136" spans="1:13" ht="16.45" customHeight="1" x14ac:dyDescent="0.3">
      <c r="D136" s="28"/>
      <c r="E136" s="28"/>
      <c r="G136" s="60"/>
      <c r="H136" s="55"/>
      <c r="I136" s="61"/>
      <c r="J136" s="55"/>
      <c r="K136" s="160"/>
      <c r="L136" s="55"/>
      <c r="M136" s="61"/>
    </row>
    <row r="137" spans="1:13" ht="16.45" customHeight="1" x14ac:dyDescent="0.3">
      <c r="A137" s="25" t="s">
        <v>275</v>
      </c>
      <c r="B137" s="34"/>
      <c r="D137" s="28"/>
      <c r="E137" s="28"/>
      <c r="G137" s="65">
        <f>SUM(G120:G135)</f>
        <v>4614693988</v>
      </c>
      <c r="H137" s="55"/>
      <c r="I137" s="66">
        <f>SUM(I120:I135)</f>
        <v>-2805079232</v>
      </c>
      <c r="J137" s="55"/>
      <c r="K137" s="161">
        <f>SUM(K120:K135)</f>
        <v>353681013</v>
      </c>
      <c r="L137" s="55"/>
      <c r="M137" s="66">
        <f>SUM(M120:M135)</f>
        <v>-1872544989</v>
      </c>
    </row>
    <row r="138" spans="1:13" ht="16.45" customHeight="1" x14ac:dyDescent="0.3">
      <c r="A138" s="34"/>
      <c r="B138" s="41"/>
      <c r="C138" s="19"/>
      <c r="D138" s="55"/>
      <c r="E138" s="55"/>
      <c r="G138" s="60"/>
      <c r="H138" s="55"/>
      <c r="I138" s="61"/>
      <c r="J138" s="55"/>
      <c r="K138" s="160"/>
      <c r="L138" s="55"/>
      <c r="M138" s="61"/>
    </row>
    <row r="139" spans="1:13" ht="16.45" customHeight="1" x14ac:dyDescent="0.3">
      <c r="A139" s="41" t="s">
        <v>293</v>
      </c>
      <c r="B139" s="73"/>
      <c r="C139" s="19"/>
      <c r="D139" s="55"/>
      <c r="E139" s="55"/>
      <c r="G139" s="60">
        <f>SUM(G137,G95,G51)</f>
        <v>-1715442260</v>
      </c>
      <c r="H139" s="55"/>
      <c r="I139" s="61">
        <f>SUM(I137,I95,I51)</f>
        <v>-1867782609</v>
      </c>
      <c r="J139" s="55"/>
      <c r="K139" s="160">
        <f>SUM(K137,K95,K51)</f>
        <v>-847089349</v>
      </c>
      <c r="L139" s="55"/>
      <c r="M139" s="61">
        <f>SUM(M137,M95,M51)</f>
        <v>-1855388763</v>
      </c>
    </row>
    <row r="140" spans="1:13" ht="16.45" customHeight="1" x14ac:dyDescent="0.3">
      <c r="A140" s="34" t="s">
        <v>276</v>
      </c>
      <c r="B140" s="34"/>
      <c r="C140" s="19"/>
      <c r="D140" s="55"/>
      <c r="E140" s="55"/>
      <c r="G140" s="60"/>
      <c r="H140" s="55"/>
      <c r="I140" s="61"/>
      <c r="J140" s="55"/>
      <c r="K140" s="160"/>
      <c r="L140" s="55"/>
      <c r="M140" s="61"/>
    </row>
    <row r="141" spans="1:13" ht="16.45" customHeight="1" x14ac:dyDescent="0.3">
      <c r="A141" s="34"/>
      <c r="B141" s="34" t="s">
        <v>277</v>
      </c>
      <c r="C141" s="55"/>
      <c r="D141" s="55"/>
      <c r="E141" s="55"/>
      <c r="G141" s="18">
        <v>6449893366</v>
      </c>
      <c r="I141" s="21">
        <v>7148077328</v>
      </c>
      <c r="K141" s="45">
        <v>1011278948</v>
      </c>
      <c r="M141" s="21">
        <v>2158086014</v>
      </c>
    </row>
    <row r="142" spans="1:13" ht="16.45" customHeight="1" x14ac:dyDescent="0.3">
      <c r="A142" s="34" t="s">
        <v>278</v>
      </c>
      <c r="B142" s="34"/>
      <c r="C142" s="55"/>
      <c r="D142" s="28"/>
      <c r="E142" s="28"/>
      <c r="G142" s="74">
        <v>-8436816</v>
      </c>
      <c r="I142" s="157">
        <v>5187246</v>
      </c>
      <c r="K142" s="74">
        <v>0</v>
      </c>
      <c r="M142" s="159">
        <v>0</v>
      </c>
    </row>
    <row r="143" spans="1:13" ht="16.45" customHeight="1" x14ac:dyDescent="0.3">
      <c r="D143" s="55"/>
      <c r="E143" s="55"/>
      <c r="G143" s="59"/>
      <c r="H143" s="55"/>
      <c r="I143" s="55"/>
      <c r="J143" s="55"/>
      <c r="K143" s="163"/>
      <c r="L143" s="55"/>
      <c r="M143" s="55"/>
    </row>
    <row r="144" spans="1:13" ht="16.45" customHeight="1" thickBot="1" x14ac:dyDescent="0.35">
      <c r="A144" s="41" t="s">
        <v>279</v>
      </c>
      <c r="B144" s="41"/>
      <c r="C144" s="19"/>
      <c r="D144" s="55"/>
      <c r="E144" s="55"/>
      <c r="G144" s="75">
        <f>SUM(G139:G142)</f>
        <v>4726014290</v>
      </c>
      <c r="H144" s="55"/>
      <c r="I144" s="158">
        <f>SUM(I139:I142)</f>
        <v>5285481965</v>
      </c>
      <c r="J144" s="55"/>
      <c r="K144" s="164">
        <f>SUM(K139:K142)</f>
        <v>164189599</v>
      </c>
      <c r="L144" s="55"/>
      <c r="M144" s="158">
        <f>SUM(M139:M142)</f>
        <v>302697251</v>
      </c>
    </row>
    <row r="145" spans="1:13" ht="16.45" customHeight="1" thickTop="1" x14ac:dyDescent="0.3">
      <c r="A145" s="34"/>
      <c r="B145" s="41"/>
      <c r="C145" s="19"/>
      <c r="D145" s="55"/>
      <c r="E145" s="55"/>
      <c r="G145" s="60"/>
      <c r="H145" s="55"/>
      <c r="I145" s="61"/>
      <c r="J145" s="55"/>
      <c r="K145" s="160"/>
      <c r="L145" s="55"/>
      <c r="M145" s="61"/>
    </row>
    <row r="146" spans="1:13" ht="16.45" customHeight="1" x14ac:dyDescent="0.3">
      <c r="A146" s="41" t="s">
        <v>280</v>
      </c>
      <c r="C146" s="19"/>
      <c r="D146" s="55"/>
      <c r="E146" s="55"/>
      <c r="G146" s="60"/>
      <c r="H146" s="55"/>
      <c r="I146" s="61"/>
      <c r="J146" s="55"/>
      <c r="K146" s="160"/>
      <c r="L146" s="55"/>
      <c r="M146" s="61"/>
    </row>
    <row r="147" spans="1:13" ht="16.45" customHeight="1" x14ac:dyDescent="0.3">
      <c r="A147" s="34" t="s">
        <v>281</v>
      </c>
      <c r="C147" s="19"/>
      <c r="D147" s="55"/>
      <c r="E147" s="55"/>
      <c r="G147" s="60">
        <v>501768770</v>
      </c>
      <c r="H147" s="55"/>
      <c r="I147" s="61">
        <v>1636461271</v>
      </c>
      <c r="J147" s="55"/>
      <c r="K147" s="60">
        <v>41928646</v>
      </c>
      <c r="L147" s="55"/>
      <c r="M147" s="61">
        <v>495951643.68529397</v>
      </c>
    </row>
    <row r="148" spans="1:13" ht="16.45" customHeight="1" x14ac:dyDescent="0.3">
      <c r="A148" s="34" t="s">
        <v>282</v>
      </c>
      <c r="C148" s="19"/>
      <c r="D148" s="55"/>
      <c r="E148" s="55"/>
      <c r="G148" s="60"/>
      <c r="H148" s="55"/>
      <c r="I148" s="61"/>
      <c r="J148" s="55"/>
      <c r="K148" s="60"/>
      <c r="L148" s="55"/>
      <c r="M148" s="61"/>
    </row>
    <row r="149" spans="1:13" ht="16.45" customHeight="1" x14ac:dyDescent="0.3">
      <c r="A149" s="41"/>
      <c r="B149" s="25" t="s">
        <v>283</v>
      </c>
      <c r="C149" s="19"/>
      <c r="D149" s="55"/>
      <c r="E149" s="55"/>
      <c r="G149" s="60">
        <v>818881369</v>
      </c>
      <c r="H149" s="55"/>
      <c r="I149" s="61">
        <v>222143629</v>
      </c>
      <c r="J149" s="55"/>
      <c r="K149" s="60">
        <v>0</v>
      </c>
      <c r="L149" s="55"/>
      <c r="M149" s="61">
        <v>2853.11470600456</v>
      </c>
    </row>
    <row r="150" spans="1:13" ht="16.45" customHeight="1" x14ac:dyDescent="0.3">
      <c r="A150" s="34" t="s">
        <v>284</v>
      </c>
      <c r="C150" s="19"/>
      <c r="D150" s="55"/>
      <c r="E150" s="55"/>
      <c r="G150" s="60">
        <v>354648881</v>
      </c>
      <c r="H150" s="55"/>
      <c r="I150" s="61">
        <v>2014305</v>
      </c>
      <c r="J150" s="55"/>
      <c r="K150" s="60">
        <v>0</v>
      </c>
      <c r="L150" s="55"/>
      <c r="M150" s="61">
        <v>0</v>
      </c>
    </row>
    <row r="151" spans="1:13" ht="16.45" customHeight="1" x14ac:dyDescent="0.3">
      <c r="A151" s="34" t="s">
        <v>67</v>
      </c>
      <c r="C151" s="19"/>
      <c r="D151" s="55"/>
      <c r="E151" s="64">
        <v>10</v>
      </c>
      <c r="G151" s="60">
        <v>65795525</v>
      </c>
      <c r="H151" s="55"/>
      <c r="I151" s="61">
        <v>0</v>
      </c>
      <c r="J151" s="55"/>
      <c r="K151" s="60">
        <v>0</v>
      </c>
      <c r="L151" s="55"/>
      <c r="M151" s="61">
        <v>0</v>
      </c>
    </row>
    <row r="152" spans="1:13" ht="16.45" customHeight="1" x14ac:dyDescent="0.3">
      <c r="A152" s="34" t="s">
        <v>285</v>
      </c>
      <c r="B152" s="34"/>
      <c r="G152" s="60">
        <v>3407508</v>
      </c>
      <c r="H152" s="21"/>
      <c r="I152" s="21">
        <v>4023744</v>
      </c>
      <c r="J152" s="21"/>
      <c r="K152" s="60">
        <v>0</v>
      </c>
      <c r="L152" s="21"/>
      <c r="M152" s="61">
        <v>4023743.6564883157</v>
      </c>
    </row>
    <row r="153" spans="1:13" ht="16.45" customHeight="1" x14ac:dyDescent="0.3">
      <c r="A153" s="25" t="s">
        <v>286</v>
      </c>
      <c r="D153" s="28"/>
      <c r="E153" s="28"/>
      <c r="G153" s="60">
        <v>30560018</v>
      </c>
      <c r="H153" s="21"/>
      <c r="I153" s="72">
        <v>20030741</v>
      </c>
      <c r="J153" s="21"/>
      <c r="K153" s="60">
        <v>0</v>
      </c>
      <c r="L153" s="21"/>
      <c r="M153" s="72">
        <v>0</v>
      </c>
    </row>
    <row r="154" spans="1:13" ht="16.45" customHeight="1" x14ac:dyDescent="0.3">
      <c r="A154" s="25" t="s">
        <v>295</v>
      </c>
      <c r="D154" s="28"/>
      <c r="E154" s="28"/>
      <c r="G154" s="60"/>
      <c r="H154" s="21"/>
      <c r="I154" s="72"/>
      <c r="J154" s="21"/>
      <c r="K154" s="60"/>
      <c r="L154" s="21"/>
      <c r="M154" s="72"/>
    </row>
    <row r="155" spans="1:13" ht="16.45" customHeight="1" x14ac:dyDescent="0.3">
      <c r="B155" s="25" t="s">
        <v>296</v>
      </c>
      <c r="D155" s="28"/>
      <c r="E155" s="28">
        <v>8</v>
      </c>
      <c r="G155" s="60">
        <v>326128228</v>
      </c>
      <c r="H155" s="21"/>
      <c r="I155" s="72">
        <v>2001655446</v>
      </c>
      <c r="J155" s="21"/>
      <c r="K155" s="60">
        <v>0</v>
      </c>
      <c r="L155" s="21"/>
      <c r="M155" s="72">
        <v>478966388</v>
      </c>
    </row>
    <row r="156" spans="1:13" ht="16.45" customHeight="1" x14ac:dyDescent="0.3">
      <c r="A156" s="25" t="s">
        <v>298</v>
      </c>
      <c r="D156" s="28"/>
      <c r="E156" s="28"/>
      <c r="G156" s="60"/>
      <c r="H156" s="21"/>
      <c r="I156" s="72"/>
      <c r="J156" s="21"/>
      <c r="K156" s="60"/>
      <c r="L156" s="21"/>
      <c r="M156" s="72"/>
    </row>
    <row r="157" spans="1:13" ht="16.45" customHeight="1" x14ac:dyDescent="0.3">
      <c r="B157" s="25" t="s">
        <v>299</v>
      </c>
      <c r="D157" s="28"/>
      <c r="E157" s="28" t="s">
        <v>297</v>
      </c>
      <c r="G157" s="60">
        <v>0</v>
      </c>
      <c r="H157" s="21"/>
      <c r="I157" s="72">
        <v>0</v>
      </c>
      <c r="J157" s="21"/>
      <c r="K157" s="60">
        <v>7824806367</v>
      </c>
      <c r="L157" s="21"/>
      <c r="M157" s="72">
        <v>0</v>
      </c>
    </row>
    <row r="158" spans="1:13" ht="16.45" customHeight="1" x14ac:dyDescent="0.3">
      <c r="A158" s="25" t="s">
        <v>287</v>
      </c>
      <c r="D158" s="28"/>
      <c r="E158" s="64"/>
      <c r="G158" s="60">
        <v>0</v>
      </c>
      <c r="H158" s="21"/>
      <c r="I158" s="72">
        <v>2499900</v>
      </c>
      <c r="J158" s="21"/>
      <c r="K158" s="60">
        <v>0</v>
      </c>
      <c r="L158" s="21"/>
      <c r="M158" s="72">
        <v>0</v>
      </c>
    </row>
    <row r="159" spans="1:13" ht="16.45" customHeight="1" x14ac:dyDescent="0.3">
      <c r="A159" s="25" t="s">
        <v>288</v>
      </c>
      <c r="D159" s="28"/>
      <c r="E159" s="64"/>
      <c r="G159" s="60"/>
      <c r="H159" s="21"/>
      <c r="I159" s="72"/>
      <c r="J159" s="21"/>
      <c r="K159" s="60"/>
      <c r="L159" s="21"/>
      <c r="M159" s="72"/>
    </row>
    <row r="160" spans="1:13" ht="16.45" customHeight="1" x14ac:dyDescent="0.3">
      <c r="B160" s="25" t="s">
        <v>289</v>
      </c>
      <c r="D160" s="28"/>
      <c r="E160" s="64"/>
      <c r="G160" s="60">
        <v>431693</v>
      </c>
      <c r="H160" s="21"/>
      <c r="I160" s="72">
        <v>0</v>
      </c>
      <c r="J160" s="21"/>
      <c r="K160" s="60">
        <v>0</v>
      </c>
      <c r="L160" s="21"/>
      <c r="M160" s="72">
        <v>0</v>
      </c>
    </row>
    <row r="161" spans="1:13" ht="9.1" customHeight="1" x14ac:dyDescent="0.3">
      <c r="D161" s="28"/>
      <c r="E161" s="28"/>
      <c r="G161" s="72"/>
      <c r="H161" s="21"/>
      <c r="I161" s="72"/>
      <c r="J161" s="21"/>
      <c r="K161" s="21"/>
      <c r="L161" s="21"/>
      <c r="M161" s="21"/>
    </row>
    <row r="162" spans="1:13" ht="22.4" customHeight="1" x14ac:dyDescent="0.3">
      <c r="A162" s="67" t="s">
        <v>43</v>
      </c>
      <c r="B162" s="54"/>
      <c r="C162" s="22"/>
      <c r="D162" s="70"/>
      <c r="E162" s="70"/>
      <c r="F162" s="70"/>
      <c r="G162" s="66"/>
      <c r="H162" s="70"/>
      <c r="I162" s="66"/>
      <c r="J162" s="66"/>
      <c r="K162" s="66"/>
      <c r="L162" s="66"/>
      <c r="M162" s="66"/>
    </row>
  </sheetData>
  <mergeCells count="12">
    <mergeCell ref="G6:I6"/>
    <mergeCell ref="K6:M6"/>
    <mergeCell ref="G7:I7"/>
    <mergeCell ref="K7:M7"/>
    <mergeCell ref="G60:I60"/>
    <mergeCell ref="K60:M60"/>
    <mergeCell ref="G61:I61"/>
    <mergeCell ref="K61:M61"/>
    <mergeCell ref="G114:I114"/>
    <mergeCell ref="K114:M114"/>
    <mergeCell ref="G115:I115"/>
    <mergeCell ref="K115:M115"/>
  </mergeCells>
  <pageMargins left="0.8" right="0.5" top="0.5" bottom="0.6" header="0.49" footer="0.4"/>
  <pageSetup paperSize="9" scale="88" firstPageNumber="11" fitToHeight="0" orientation="portrait" useFirstPageNumber="1" horizontalDpi="1200" verticalDpi="1200" r:id="rId1"/>
  <headerFooter>
    <oddFooter>&amp;R&amp;"Arial,Regular"&amp;9&amp;P</oddFooter>
  </headerFooter>
  <rowBreaks count="2" manualBreakCount="2">
    <brk id="54" max="16383" man="1"/>
    <brk id="108" max="16383" man="1"/>
  </rowBreaks>
  <ignoredErrors>
    <ignoredError sqref="E157 E4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5-6 (3M)</vt:lpstr>
      <vt:lpstr>7-8 (9M)</vt:lpstr>
      <vt:lpstr>9</vt:lpstr>
      <vt:lpstr>10</vt:lpstr>
      <vt:lpstr>11-13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Chayaporn Srilap</dc:creator>
  <cp:keywords/>
  <dc:description/>
  <cp:lastModifiedBy>Aree Tansutthiwong</cp:lastModifiedBy>
  <cp:revision/>
  <cp:lastPrinted>2024-11-08T03:40:25Z</cp:lastPrinted>
  <dcterms:created xsi:type="dcterms:W3CDTF">2021-08-17T07:53:13Z</dcterms:created>
  <dcterms:modified xsi:type="dcterms:W3CDTF">2024-11-08T03:40:34Z</dcterms:modified>
  <cp:category/>
  <cp:contentStatus/>
</cp:coreProperties>
</file>